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slicers/slicer1.xml" ContentType="application/vnd.ms-excel.slicer+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2018-2020_Summary" sheetId="8" r:id="rId1"/>
    <sheet name="Filters" sheetId="1" r:id="rId2"/>
    <sheet name="ColumnNames" sheetId="7" state="hidden" r:id="rId3"/>
  </sheets>
  <definedNames>
    <definedName name="_xlnm.Print_Titles" localSheetId="0">'2018-2020_Summary'!$1:$3</definedName>
    <definedName name="Slicer_Agency">#N/A</definedName>
    <definedName name="Slicer_Budget_Change_Type">#N/A</definedName>
    <definedName name="Slicer_Secretarial_Area">#N/A</definedName>
  </definedNames>
  <calcPr calcId="162913"/>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4:slicerCache r:id="rId6"/>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77" i="8" l="1"/>
  <c r="Q377" i="8"/>
  <c r="R377" i="8"/>
  <c r="S377" i="8"/>
  <c r="T377" i="8"/>
  <c r="U377" i="8"/>
  <c r="V377" i="8"/>
  <c r="W377" i="8"/>
  <c r="X377" i="8"/>
  <c r="Y377" i="8"/>
  <c r="M22" i="1" l="1"/>
  <c r="L22" i="1"/>
  <c r="K22" i="1"/>
  <c r="J22" i="1"/>
  <c r="I22" i="1"/>
  <c r="H22" i="1"/>
  <c r="G22" i="1"/>
  <c r="F22" i="1"/>
  <c r="E22" i="1"/>
  <c r="D22" i="1"/>
</calcChain>
</file>

<file path=xl/sharedStrings.xml><?xml version="1.0" encoding="utf-8"?>
<sst xmlns="http://schemas.openxmlformats.org/spreadsheetml/2006/main" count="4195" uniqueCount="1046">
  <si>
    <t>SecretarialAreaName</t>
  </si>
  <si>
    <t>AgencyCode</t>
  </si>
  <si>
    <t>AgencyName</t>
  </si>
  <si>
    <t>BudgetRound</t>
  </si>
  <si>
    <t>Legislative</t>
  </si>
  <si>
    <t>002000</t>
  </si>
  <si>
    <t>Auditor of Public Accounts</t>
  </si>
  <si>
    <t>034000</t>
  </si>
  <si>
    <t>Judicial</t>
  </si>
  <si>
    <t>Supreme Court</t>
  </si>
  <si>
    <t>043000</t>
  </si>
  <si>
    <t>Indigent Defense Commission</t>
  </si>
  <si>
    <t>045000</t>
  </si>
  <si>
    <t>Virginia State Bar</t>
  </si>
  <si>
    <t>Executive Offices</t>
  </si>
  <si>
    <t>049000</t>
  </si>
  <si>
    <t>Attorney General and Department of Law</t>
  </si>
  <si>
    <t>051000</t>
  </si>
  <si>
    <t>Secretary of the Commonwealth</t>
  </si>
  <si>
    <t>056000</t>
  </si>
  <si>
    <t>Administration</t>
  </si>
  <si>
    <t>Secretary of Administration</t>
  </si>
  <si>
    <t>058000</t>
  </si>
  <si>
    <t>Compensation Board</t>
  </si>
  <si>
    <t>059000</t>
  </si>
  <si>
    <t>Department of General Services</t>
  </si>
  <si>
    <t>060000</t>
  </si>
  <si>
    <t>Department of Human Resource Management</t>
  </si>
  <si>
    <t>061000</t>
  </si>
  <si>
    <t>Administration of Health Insurance</t>
  </si>
  <si>
    <t xml:space="preserve">Adjusts nongeneral fund appropriation to support claims and administrative costs of the state employee health insurance program.  The appropriation adjustment is based on the most recent assumptions in health care costs provided by the agency's actuary._x000D_
_x000D_
</t>
  </si>
  <si>
    <t>064000</t>
  </si>
  <si>
    <t>Department of Elections</t>
  </si>
  <si>
    <t>Agriculture and Forestry</t>
  </si>
  <si>
    <t>Provide additional operating funding</t>
  </si>
  <si>
    <t>066000</t>
  </si>
  <si>
    <t>Department of Agriculture and Consumer Services</t>
  </si>
  <si>
    <t>067000</t>
  </si>
  <si>
    <t>Department of Forestry</t>
  </si>
  <si>
    <t>Commerce and Trade</t>
  </si>
  <si>
    <t>070000</t>
  </si>
  <si>
    <t>Economic Development Incentive Payments</t>
  </si>
  <si>
    <t>073000</t>
  </si>
  <si>
    <t>Department of Housing and Community Development</t>
  </si>
  <si>
    <t>074000</t>
  </si>
  <si>
    <t>Department of Labor and Industry</t>
  </si>
  <si>
    <t>075000</t>
  </si>
  <si>
    <t>Department of Mines, Minerals and Energy</t>
  </si>
  <si>
    <t>076055</t>
  </si>
  <si>
    <t>Fort Monroe Authority</t>
  </si>
  <si>
    <t>077000</t>
  </si>
  <si>
    <t>Virginia Economic Development Partnership</t>
  </si>
  <si>
    <t>078000</t>
  </si>
  <si>
    <t>Virginia Employment Commission</t>
  </si>
  <si>
    <t>080000</t>
  </si>
  <si>
    <t>Virginia Tourism Authority</t>
  </si>
  <si>
    <t>Education</t>
  </si>
  <si>
    <t>082000</t>
  </si>
  <si>
    <t>Department of Education, Central Office Operations</t>
  </si>
  <si>
    <t>Automate the teacher licensure application and intake process</t>
  </si>
  <si>
    <t>Increase nongeneral fund appropriation</t>
  </si>
  <si>
    <t>083000</t>
  </si>
  <si>
    <t>Direct Aid to Public Education</t>
  </si>
  <si>
    <t>Capture savings from revised student enrollment projections</t>
  </si>
  <si>
    <t>Update costs of categorical programs</t>
  </si>
  <si>
    <t>Update costs of incentive programs</t>
  </si>
  <si>
    <t>Update costs of Lottery programs</t>
  </si>
  <si>
    <t>Update sales tax distribution for school age population</t>
  </si>
  <si>
    <t>Update sales tax revenues for public education</t>
  </si>
  <si>
    <t>086000</t>
  </si>
  <si>
    <t>State Council of Higher Education for Virginia</t>
  </si>
  <si>
    <t>Increase funding for the New Economy Workforce Credential Grant Program</t>
  </si>
  <si>
    <t>087000</t>
  </si>
  <si>
    <t>Christopher Newport University</t>
  </si>
  <si>
    <t>Increase auxiliary appropriation</t>
  </si>
  <si>
    <t>Increase undergraduate student financial assistance</t>
  </si>
  <si>
    <t>Increases funding for need-based financial aid for in-state undergraduate students.</t>
  </si>
  <si>
    <t>088000</t>
  </si>
  <si>
    <t>The College of William and Mary in Virginia</t>
  </si>
  <si>
    <t>Increase nongeneral fund appropriation to accurately reflect sponsored programs expenditure activity</t>
  </si>
  <si>
    <t xml:space="preserve">Increases funding for need-based financial aid for in-state undergraduate students._x000D_
_x000D_
</t>
  </si>
  <si>
    <t>089000</t>
  </si>
  <si>
    <t>Richard Bland College</t>
  </si>
  <si>
    <t>090000</t>
  </si>
  <si>
    <t>Virginia Institute of Marine Science</t>
  </si>
  <si>
    <t>091000</t>
  </si>
  <si>
    <t>George Mason University</t>
  </si>
  <si>
    <t>Increase nongeneral fund appropriation to reflect additional auxiliary enterprise revenue</t>
  </si>
  <si>
    <t>092000</t>
  </si>
  <si>
    <t>James Madison University</t>
  </si>
  <si>
    <t>093000</t>
  </si>
  <si>
    <t>Longwood University</t>
  </si>
  <si>
    <t>094000</t>
  </si>
  <si>
    <t>Norfolk State University</t>
  </si>
  <si>
    <t>095000</t>
  </si>
  <si>
    <t>Old Dominion University</t>
  </si>
  <si>
    <t>096000</t>
  </si>
  <si>
    <t>Radford University</t>
  </si>
  <si>
    <t>097000</t>
  </si>
  <si>
    <t>University of Mary Washington</t>
  </si>
  <si>
    <t>098000</t>
  </si>
  <si>
    <t>University of Virginia</t>
  </si>
  <si>
    <t>Increase nongeneral fund appropriation to reflect additional tuition and fee revenue</t>
  </si>
  <si>
    <t>099000</t>
  </si>
  <si>
    <t>University of Virginia Medical Center</t>
  </si>
  <si>
    <t>100000</t>
  </si>
  <si>
    <t>University of Virginia's College at Wise</t>
  </si>
  <si>
    <t>101000</t>
  </si>
  <si>
    <t>Virginia Commonwealth University</t>
  </si>
  <si>
    <t>102000</t>
  </si>
  <si>
    <t>Virginia Community College System</t>
  </si>
  <si>
    <t>103000</t>
  </si>
  <si>
    <t>Virginia Military Institute</t>
  </si>
  <si>
    <t>104000</t>
  </si>
  <si>
    <t>Virginia Polytechnic Institute and State University</t>
  </si>
  <si>
    <t>105000</t>
  </si>
  <si>
    <t>Virginia Cooperative Extension and Agricultural Experiment Station</t>
  </si>
  <si>
    <t>106000</t>
  </si>
  <si>
    <t>Virginia State University</t>
  </si>
  <si>
    <t>108000</t>
  </si>
  <si>
    <t>Frontier Culture Museum of Virginia</t>
  </si>
  <si>
    <t>113000</t>
  </si>
  <si>
    <t>Virginia Commission for the Arts</t>
  </si>
  <si>
    <t>114000</t>
  </si>
  <si>
    <t>Virginia Museum of Fine Arts</t>
  </si>
  <si>
    <t>121000</t>
  </si>
  <si>
    <t>Southeastern Universities Research Association Doing Business for Jefferson Science Associates, LLC</t>
  </si>
  <si>
    <t>124000</t>
  </si>
  <si>
    <t>Finance</t>
  </si>
  <si>
    <t>Secretary of Finance</t>
  </si>
  <si>
    <t>125000</t>
  </si>
  <si>
    <t>Department of Accounts</t>
  </si>
  <si>
    <t>126000</t>
  </si>
  <si>
    <t>Department of Accounts Transfer Payments</t>
  </si>
  <si>
    <t>128000</t>
  </si>
  <si>
    <t>Department of Taxation</t>
  </si>
  <si>
    <t>Transfer appropriation between service areas</t>
  </si>
  <si>
    <t>130000</t>
  </si>
  <si>
    <t>Treasury Board</t>
  </si>
  <si>
    <t>Health and Human Resources</t>
  </si>
  <si>
    <t>132000</t>
  </si>
  <si>
    <t>Children's Services Act</t>
  </si>
  <si>
    <t>135000</t>
  </si>
  <si>
    <t>Department of Health</t>
  </si>
  <si>
    <t>Transfer general fund between programs to reflect proper alignment</t>
  </si>
  <si>
    <t>136000</t>
  </si>
  <si>
    <t>Department of Health Professions</t>
  </si>
  <si>
    <t>137000</t>
  </si>
  <si>
    <t>Department of Medical Assistance Services</t>
  </si>
  <si>
    <t>Add language to specify medical residencies awards</t>
  </si>
  <si>
    <t>Adjust Health Care Fund appropriation</t>
  </si>
  <si>
    <t>Fund Medicaid utilization and inflation</t>
  </si>
  <si>
    <t>Fund medical assistance services for low-income children utilization and inflation</t>
  </si>
  <si>
    <t>Move appropriation to reflect agency operations</t>
  </si>
  <si>
    <t xml:space="preserve">Provide training for consumer-directed attendants </t>
  </si>
  <si>
    <t>138000</t>
  </si>
  <si>
    <t>Department of Behavioral Health and Developmental Services</t>
  </si>
  <si>
    <t>139000</t>
  </si>
  <si>
    <t>Grants to Localities</t>
  </si>
  <si>
    <t>140000</t>
  </si>
  <si>
    <t>Mental Health Treatment Centers</t>
  </si>
  <si>
    <t>141000</t>
  </si>
  <si>
    <t>Intellectual Disabilities Training Centers</t>
  </si>
  <si>
    <t>143000</t>
  </si>
  <si>
    <t>Department for Aging and Rehabilitative Services</t>
  </si>
  <si>
    <t>144000</t>
  </si>
  <si>
    <t>Wilson Workforce and Rehabilitation Center</t>
  </si>
  <si>
    <t>145000</t>
  </si>
  <si>
    <t>Department of Social Services</t>
  </si>
  <si>
    <t>Fund the child welfare forecast</t>
  </si>
  <si>
    <t>146000</t>
  </si>
  <si>
    <t>Virginia Board for People with Disabilities</t>
  </si>
  <si>
    <t>147000</t>
  </si>
  <si>
    <t>Department for the Blind and Vision Impaired</t>
  </si>
  <si>
    <t>148000</t>
  </si>
  <si>
    <t>Virginia Rehabilitation Center for the Blind and Vision Impaired</t>
  </si>
  <si>
    <t>15</t>
  </si>
  <si>
    <t>Natural Resources</t>
  </si>
  <si>
    <t>151000</t>
  </si>
  <si>
    <t>Department of Conservation and Recreation</t>
  </si>
  <si>
    <t>152000</t>
  </si>
  <si>
    <t>Department of Environmental Quality</t>
  </si>
  <si>
    <t>153000</t>
  </si>
  <si>
    <t>Department of Game and Inland Fisheries</t>
  </si>
  <si>
    <t>155000</t>
  </si>
  <si>
    <t>Marine Resources Commission</t>
  </si>
  <si>
    <t>156000</t>
  </si>
  <si>
    <t>Virginia Museum of Natural History</t>
  </si>
  <si>
    <t>Public Safety and Homeland Security</t>
  </si>
  <si>
    <t>159000</t>
  </si>
  <si>
    <t>161000</t>
  </si>
  <si>
    <t>Department of Corrections</t>
  </si>
  <si>
    <t>Provide funding for legislation projected to increase need for prison beds</t>
  </si>
  <si>
    <t>162000</t>
  </si>
  <si>
    <t>Department of Criminal Justice Services</t>
  </si>
  <si>
    <t>163000</t>
  </si>
  <si>
    <t>Department of Emergency Management</t>
  </si>
  <si>
    <t>164000</t>
  </si>
  <si>
    <t>Department of Fire Programs</t>
  </si>
  <si>
    <t>165000</t>
  </si>
  <si>
    <t>Department of Forensic Science</t>
  </si>
  <si>
    <t>167000</t>
  </si>
  <si>
    <t>Department of Military Affairs</t>
  </si>
  <si>
    <t>168000</t>
  </si>
  <si>
    <t>Department of State Police</t>
  </si>
  <si>
    <t>174000</t>
  </si>
  <si>
    <t>Virginia Information Technologies Agency</t>
  </si>
  <si>
    <t>Transportation</t>
  </si>
  <si>
    <t>176000</t>
  </si>
  <si>
    <t>Department of Aviation</t>
  </si>
  <si>
    <t>177000</t>
  </si>
  <si>
    <t>Department of Motor Vehicles</t>
  </si>
  <si>
    <t>181000</t>
  </si>
  <si>
    <t>Department of Transportation</t>
  </si>
  <si>
    <t>Adjust appropriation to reflect financial plan</t>
  </si>
  <si>
    <t>182000</t>
  </si>
  <si>
    <t>Motor Vehicle Dealer Board</t>
  </si>
  <si>
    <t>20</t>
  </si>
  <si>
    <t>Veterans and Defense Affairs</t>
  </si>
  <si>
    <t>183030</t>
  </si>
  <si>
    <t>Department of Veterans Services</t>
  </si>
  <si>
    <t>184000</t>
  </si>
  <si>
    <t>Central Appropriations</t>
  </si>
  <si>
    <t>Adjust funding for changes in agency information technology costs</t>
  </si>
  <si>
    <t>187000</t>
  </si>
  <si>
    <t>Independent Agencies</t>
  </si>
  <si>
    <t>State Corporation Commission</t>
  </si>
  <si>
    <t>188000</t>
  </si>
  <si>
    <t>Virginia Lottery</t>
  </si>
  <si>
    <t>189000</t>
  </si>
  <si>
    <t>Virginia College Savings Plan</t>
  </si>
  <si>
    <t>190000</t>
  </si>
  <si>
    <t>Virginia Retirement System</t>
  </si>
  <si>
    <t>191000</t>
  </si>
  <si>
    <t>Virginia Workers' Compensation Commission</t>
  </si>
  <si>
    <t>ReqTitle</t>
  </si>
  <si>
    <t>BienniumName</t>
  </si>
  <si>
    <t>RequestTypeGroup</t>
  </si>
  <si>
    <t>RecGFYr1Amount</t>
  </si>
  <si>
    <t>RecGFYr2Amount</t>
  </si>
  <si>
    <t>RecNGFYr1Amount</t>
  </si>
  <si>
    <t>RecNGFYr2Amount</t>
  </si>
  <si>
    <t>RecGFYr1Positions</t>
  </si>
  <si>
    <t>RecGFYr2Positions</t>
  </si>
  <si>
    <t>RecNGFYr1Positions</t>
  </si>
  <si>
    <t>RecNGFYr2Positions</t>
  </si>
  <si>
    <t>Budget Change Type</t>
  </si>
  <si>
    <t>Change Type Sort</t>
  </si>
  <si>
    <t>Refreshed</t>
  </si>
  <si>
    <t>Index</t>
  </si>
  <si>
    <t>2018-2020</t>
  </si>
  <si>
    <t>Decision Package</t>
  </si>
  <si>
    <t>Non-Technical Changes</t>
  </si>
  <si>
    <t>Technical Adjustments</t>
  </si>
  <si>
    <t>Total</t>
  </si>
  <si>
    <t>Sec Area Sort</t>
  </si>
  <si>
    <t>Agency</t>
  </si>
  <si>
    <t>Agy Sort</t>
  </si>
  <si>
    <t>Description</t>
  </si>
  <si>
    <t>RecYr1Positions</t>
  </si>
  <si>
    <t>RecYr2Positions</t>
  </si>
  <si>
    <t>133: Auditor of Public Accounts</t>
  </si>
  <si>
    <t>111: Supreme Court</t>
  </si>
  <si>
    <t>848: Indigent Defense Commission</t>
  </si>
  <si>
    <t>117: Virginia State Bar</t>
  </si>
  <si>
    <t>141: Attorney General and Department of Law</t>
  </si>
  <si>
    <t>166: Secretary of the Commonwealth</t>
  </si>
  <si>
    <t>180: Secretary of Administration</t>
  </si>
  <si>
    <t>157: Compensation Board</t>
  </si>
  <si>
    <t>194: Department of General Services</t>
  </si>
  <si>
    <t>129: Department of Human Resource Management</t>
  </si>
  <si>
    <t>149: Administration of Health Insurance</t>
  </si>
  <si>
    <t>132: Department of Elections</t>
  </si>
  <si>
    <t>301: Department of Agriculture and Consumer Services</t>
  </si>
  <si>
    <t>411: Department of Forestry</t>
  </si>
  <si>
    <t>312: Economic Development Incentive Payments</t>
  </si>
  <si>
    <t>165: Department of Housing and Community Development</t>
  </si>
  <si>
    <t>181: Department of Labor and Industry</t>
  </si>
  <si>
    <t>409: Department of Mines, Minerals and Energy</t>
  </si>
  <si>
    <t>360: Fort Monroe Authority</t>
  </si>
  <si>
    <t>310: Virginia Economic Development Partnership</t>
  </si>
  <si>
    <t>182: Virginia Employment Commission</t>
  </si>
  <si>
    <t>320: Virginia Tourism Authority</t>
  </si>
  <si>
    <t>201: Department of Education, Central Office Operations</t>
  </si>
  <si>
    <t>197: Direct Aid to Public Education</t>
  </si>
  <si>
    <t>245: State Council of Higher Education for Virginia</t>
  </si>
  <si>
    <t>242: Christopher Newport University</t>
  </si>
  <si>
    <t>204: The College of William and Mary in Virginia</t>
  </si>
  <si>
    <t>241: Richard Bland College</t>
  </si>
  <si>
    <t>268: Virginia Institute of Marine Science</t>
  </si>
  <si>
    <t>247: George Mason University</t>
  </si>
  <si>
    <t>216: James Madison University</t>
  </si>
  <si>
    <t>214: Longwood University</t>
  </si>
  <si>
    <t>213: Norfolk State University</t>
  </si>
  <si>
    <t>221: Old Dominion University</t>
  </si>
  <si>
    <t>217: Radford University</t>
  </si>
  <si>
    <t>215: University of Mary Washington</t>
  </si>
  <si>
    <t>207: University of Virginia</t>
  </si>
  <si>
    <t>209: University of Virginia Medical Center</t>
  </si>
  <si>
    <t>246: University of Virginia's College at Wise</t>
  </si>
  <si>
    <t>236: Virginia Commonwealth University</t>
  </si>
  <si>
    <t>260: Virginia Community College System</t>
  </si>
  <si>
    <t>211: Virginia Military Institute</t>
  </si>
  <si>
    <t>208: Virginia Polytechnic Institute and State University</t>
  </si>
  <si>
    <t>229: Virginia Cooperative Extension and Agricultural Experiment Station</t>
  </si>
  <si>
    <t>212: Virginia State University</t>
  </si>
  <si>
    <t>239: Frontier Culture Museum of Virginia</t>
  </si>
  <si>
    <t>148: Virginia Commission for the Arts</t>
  </si>
  <si>
    <t>238: Virginia Museum of Fine Arts</t>
  </si>
  <si>
    <t>936: Southeastern Universities Research Association Doing Business for Jefferson Science Associates, LLC</t>
  </si>
  <si>
    <t>190: Secretary of Finance</t>
  </si>
  <si>
    <t>151: Department of Accounts</t>
  </si>
  <si>
    <t>162: Department of Accounts Transfer Payments</t>
  </si>
  <si>
    <t>161: Department of Taxation</t>
  </si>
  <si>
    <t>155: Treasury Board</t>
  </si>
  <si>
    <t>200: Children's Services Act</t>
  </si>
  <si>
    <t>601: Department of Health</t>
  </si>
  <si>
    <t>223: Department of Health Professions</t>
  </si>
  <si>
    <t>602: Department of Medical Assistance Services</t>
  </si>
  <si>
    <t>720: Department of Behavioral Health and Developmental Services</t>
  </si>
  <si>
    <t>790: Grants to Localities</t>
  </si>
  <si>
    <t>792: Mental Health Treatment Centers</t>
  </si>
  <si>
    <t>793: Intellectual Disabilities Training Centers</t>
  </si>
  <si>
    <t>262: Department for Aging and Rehabilitative Services</t>
  </si>
  <si>
    <t>203: Wilson Workforce and Rehabilitation Center</t>
  </si>
  <si>
    <t>765: Department of Social Services</t>
  </si>
  <si>
    <t>606: Virginia Board for People with Disabilities</t>
  </si>
  <si>
    <t>702: Department for the Blind and Vision Impaired</t>
  </si>
  <si>
    <t>263: Virginia Rehabilitation Center for the Blind and Vision Impaired</t>
  </si>
  <si>
    <t>199: Department of Conservation and Recreation</t>
  </si>
  <si>
    <t>440: Department of Environmental Quality</t>
  </si>
  <si>
    <t>403: Department of Game and Inland Fisheries</t>
  </si>
  <si>
    <t>402: Marine Resources Commission</t>
  </si>
  <si>
    <t>942: Virginia Museum of Natural History</t>
  </si>
  <si>
    <t>799: Department of Corrections</t>
  </si>
  <si>
    <t>140: Department of Criminal Justice Services</t>
  </si>
  <si>
    <t>127: Department of Emergency Management</t>
  </si>
  <si>
    <t>960: Department of Fire Programs</t>
  </si>
  <si>
    <t>778: Department of Forensic Science</t>
  </si>
  <si>
    <t>123: Department of Military Affairs</t>
  </si>
  <si>
    <t>156: Department of State Police</t>
  </si>
  <si>
    <t>136: Virginia Information Technologies Agency</t>
  </si>
  <si>
    <t>841: Department of Aviation</t>
  </si>
  <si>
    <t>154: Department of Motor Vehicles</t>
  </si>
  <si>
    <t>501: Department of Transportation</t>
  </si>
  <si>
    <t>506: Motor Vehicle Dealer Board</t>
  </si>
  <si>
    <t>912: Department of Veterans Services</t>
  </si>
  <si>
    <t>995: Central Appropriations</t>
  </si>
  <si>
    <t>171: State Corporation Commission</t>
  </si>
  <si>
    <t>172: Virginia Lottery</t>
  </si>
  <si>
    <t>174: Virginia College Savings Plan</t>
  </si>
  <si>
    <t>158: Virginia Retirement System</t>
  </si>
  <si>
    <t>191: Virginia Workers' Compensation Commission</t>
  </si>
  <si>
    <t>ID</t>
  </si>
  <si>
    <t>Name</t>
  </si>
  <si>
    <t>Agency Code</t>
  </si>
  <si>
    <t>Agency Name</t>
  </si>
  <si>
    <t>Agency Sort</t>
  </si>
  <si>
    <t>Title</t>
  </si>
  <si>
    <t>Biennium</t>
  </si>
  <si>
    <t>Budget Round</t>
  </si>
  <si>
    <t>Request Type Group</t>
  </si>
  <si>
    <t>GF 2019</t>
  </si>
  <si>
    <t>GF 2020</t>
  </si>
  <si>
    <t>NGF 2019</t>
  </si>
  <si>
    <t>NGF 2020</t>
  </si>
  <si>
    <t>GF Pos 2019</t>
  </si>
  <si>
    <t>GF Pos 2020</t>
  </si>
  <si>
    <t>NGF Pos 2019</t>
  </si>
  <si>
    <t>NGF Pos 2020</t>
  </si>
  <si>
    <t>Positions 2019</t>
  </si>
  <si>
    <t>Positions 2020</t>
  </si>
  <si>
    <t>Secretarial Area</t>
  </si>
  <si>
    <t>Totals for Filtered Amounts:</t>
  </si>
  <si>
    <t>See Filter Instructions Below</t>
  </si>
  <si>
    <t>Increase in NGF Revenue Appropriation</t>
  </si>
  <si>
    <t>Amended Bill</t>
  </si>
  <si>
    <t xml:space="preserve">Increases nongeneral fund appropriation in fiscal year 2020._x000D_
_x000D_
</t>
  </si>
  <si>
    <t>Authorize the creation and funding of a judicial wellness initiative</t>
  </si>
  <si>
    <t xml:space="preserve">Provides authorizing language for the creation and funding of an attorney wellness fund to support judicial wellness initiatives for lawyers, judges, and law students in such areas as substance abuse and behavioral health disorders._x000D_
_x000D_
</t>
  </si>
  <si>
    <t>Relocate judicial branch data center operations</t>
  </si>
  <si>
    <t xml:space="preserve">Provides funding in the second year to cover the ongoing service cost and facility fees of housing the judicial system data center in a secure facility. _x000D_
_x000D_
</t>
  </si>
  <si>
    <t>Fund paralegal positions to lessen workload impact from body worn camera review</t>
  </si>
  <si>
    <t>Increase funding for civil defense housing attorneys</t>
  </si>
  <si>
    <t xml:space="preserve">Provides funding for legal aid programs to assist low income tenants in housing eviction cases._x000D_
_x000D_
</t>
  </si>
  <si>
    <t>Regulatory and Consumer Advocacy Revolving Fund Increase</t>
  </si>
  <si>
    <t xml:space="preserve">Increases revolving fund appropriation by $500,000._x000D_
_x000D_
</t>
  </si>
  <si>
    <t>Provide funding for Census activities</t>
  </si>
  <si>
    <t xml:space="preserve">Funding will support education, outreach and preparation for community participation in the 2020 Census.  Funds will cover the development and distribution of resource materials to local governments and nonprofit organizations, public education efforts, and other initiatives of the Virginia Complete Count Commission. _x000D_
_x000D_
</t>
  </si>
  <si>
    <t>Conduct statewide data inventory</t>
  </si>
  <si>
    <t>Revert excess funding and positions for expanded jail capacity</t>
  </si>
  <si>
    <t xml:space="preserve">Provides authorizing language to revert general fund appropriation in fiscal year 2020 due to the delayed opening of the Prince William/Manassas adult detention center expansion project._x000D_
_x000D_
</t>
  </si>
  <si>
    <t>Revert excess funding to support per diem payments to localities and regional jails</t>
  </si>
  <si>
    <t xml:space="preserve">Reverts unexpended general fund appropriation resulting from lower than projected jail per diem payouts._x000D_
_x000D_
</t>
  </si>
  <si>
    <t>Provide funding for body worn camera review in Commonwealth's Attorneys offices</t>
  </si>
  <si>
    <t>Revise existing language related to the housing of Virginia Center for Behavioral Rehabilitation inmates in Nottoway County</t>
  </si>
  <si>
    <t xml:space="preserve">Clarifies existing language regarding the reimbursement of housing Virginia Center for Behavioral Rehabilitation inmates in Nottoway County._x000D_
_x000D_
</t>
  </si>
  <si>
    <t>Provide appropriation to upgrade laboratory testing equipment</t>
  </si>
  <si>
    <t xml:space="preserve">Provides appropriation to upgrade laboratory testing equipment. The Division of Consolidated Laboratory Services will upgrade existing equipment used to support air testing through the Department of Environmental Quality, as well as pesticide and food quality testing through the Virginia Department of Agricultural and Consumer Services. _x000D_
_x000D_
</t>
  </si>
  <si>
    <t>Provide one-time nongeneral fund appropriation for special projects in leased spaces</t>
  </si>
  <si>
    <t xml:space="preserve">Provides one-time appropriation for special projects in leased spaces. The projects include the purchase and installation of furniture, fixtures, and equipment in the Department of Health's Chesterfield location and the refurbishment of the Perimeter Center Building. Both of these projects are in accordance with their respective leases._x000D_
_x000D_
</t>
  </si>
  <si>
    <t>Increase appropriation for the Division of Real Estate Services internal service fund</t>
  </si>
  <si>
    <t xml:space="preserve">Aligns appropriation for the Division of Real Estate Services with projected expenditures. Additional appropriation is needed to meet the contracted increase in lease costs of state agencies._x000D_
_x000D_
</t>
  </si>
  <si>
    <t>Provide funding for On the Square VA</t>
  </si>
  <si>
    <t>Provide funding for additional Division of Consolidated Laboratory Services reportable disease testing</t>
  </si>
  <si>
    <t xml:space="preserve">Provides funding and three positions for additional Division of Consolidated Laboratory Services reportable disease testing. The additional staff is needed to address an increase in the number of specimen samples being sent to the laboratory, as well as additional testing on new reportable diseases that will be required as a result of recently passed Department of Health regulations._x000D_
_x000D_
</t>
  </si>
  <si>
    <t>Provide funding for increased eVA contractual costs and enhancements</t>
  </si>
  <si>
    <t xml:space="preserve">Provide funding for increased eVA contractual costs and enhancements._x000D_
_x000D_
</t>
  </si>
  <si>
    <t>Eliminate appropriation for discontinued COVA Local program</t>
  </si>
  <si>
    <t xml:space="preserve">Removes appropriation and positions provided for administration of the COVA Local health insurance program.  The COVA Local health insurance program, authorized in Chapter 512 of the Acts of Assembly of 2016, was never implemented due to insufficient enrollment numbers.  A companion amendment in Administration of Health Insurance eliminates appropriation provided for the program's claims and third party administrator expenses._x000D_
_x000D_
</t>
  </si>
  <si>
    <t>Move maintenance charge from Shared Services Center to general fund</t>
  </si>
  <si>
    <t xml:space="preserve">Refunds the Shared Services Center internal service fund for a prior-year maintenance charge that should have been supported by the general fund._x000D_
_x000D_
</t>
  </si>
  <si>
    <t>Provide additional appropriation for administration of Line of Duty Act (LODA) health benefits</t>
  </si>
  <si>
    <t xml:space="preserve">Supports administrative costs of the LODA Health Benefits Program.  The nongeneral fund appropriation increase is based on updated projected allocations of staff time and an additional wage position to assist with financial transactions. The number of financial transactions has increased due to an increasing number of individuals in the program._x000D_
_x000D_
</t>
  </si>
  <si>
    <t>Restore funding for the Time Attendance and Leave (TAL) system</t>
  </si>
  <si>
    <t xml:space="preserve">Supports the continued operation of the TAL system pending its replacement.  This is the result of a delay in the implementation timeline of the Department of Account's new integrated payroll system that will replace TAL._x000D_
_x000D_
</t>
  </si>
  <si>
    <t>Support cost of Recruitment Management System contract extension</t>
  </si>
  <si>
    <t xml:space="preserve">Funds a one-year contract extension to maintain availability of the Commonwealth's Recruitment Management System._x000D_
_x000D_
</t>
  </si>
  <si>
    <t>Support director of Equity, Diversity, and Inclusion</t>
  </si>
  <si>
    <t xml:space="preserve">Reorganizes equal employment opportunity activities into a separate office within the agency.  This amendment supplements funding to repurpose a vacant equal employment opportunity position._x000D_
_x000D_
</t>
  </si>
  <si>
    <t>Eliminate appropriation for discontinued COVA Local insurance program</t>
  </si>
  <si>
    <t xml:space="preserve">Removes appropriation for the COVA Local health insurance program claims and third party administrator costs.  The COVA Local health insurance program, authorized in Chapter 512 of the Acts of Assembly of 2016, was never implemented due to insufficient enrollment numbers.   A companion amendment in the Department of Human Resource Management eliminates appropriation provided for the other administrative expenses._x000D_
_x000D_
</t>
  </si>
  <si>
    <t>Adjust appropriation for the State Health Benefits Program costs</t>
  </si>
  <si>
    <t>Advertise voter referendum for Equal Rights Amendment</t>
  </si>
  <si>
    <t xml:space="preserve">Funds the cost of providing public notice of a statewide voter referendum. Section 30-19.10, Code of Virginia, requires the State Board of Elections to run advertisements in state newspapers and prepare posters and pamphlets providing public notice about statewide referendums._x000D_
_x000D_
</t>
  </si>
  <si>
    <t>Enhance training program for election officials</t>
  </si>
  <si>
    <t xml:space="preserve">Provides three full-time equivalent positions and resources to develop and maintain expanded curriculum and availability of training programs for local election officials across the Commonwealth. Robust and comprehensive training programs for local election officials support uniformity and integrity of election administration in the state._x000D_
_x000D_
</t>
  </si>
  <si>
    <t>Provide additional fiscal administrative position</t>
  </si>
  <si>
    <t xml:space="preserve">Funds one additional full-time equivalent position to support and provide a backup for fiscal and administrative functions. The position will address recommendations made by the Joint Legislative Audit and Review Commission in the September 2018 Operations and Performance of Virginia's Department of Elections Report._x000D_
_x000D_
</t>
  </si>
  <si>
    <t>Provide appropriation for federal Help America Vote Act (HAVA) election security grant</t>
  </si>
  <si>
    <t xml:space="preserve">Facilitates use of new HAVA grant funds awarded to the Commonwealth. Funds will be used to enhance the security of the state's election infrastructure, including the Virginia Election and Registration Information System (VERIS)._x000D_
_x000D_
</t>
  </si>
  <si>
    <t>Provide two voter list maintenance positions</t>
  </si>
  <si>
    <t xml:space="preserve">Provides two full-time equivalent positions to enhance voter list maintenance auditing processes and implement standard list maintenance practices amongst general registrars. These duties are consistent with multiple recommendations made by the Joint Legislative Audit and Review Commission in the September 2018 Operations and Performance of Virginia's Department of Elections Report._x000D_
_x000D_
</t>
  </si>
  <si>
    <t>Eliminate appropriation for Workplace Productivity Solutions service</t>
  </si>
  <si>
    <t xml:space="preserve">Eliminates appropriation for Workplace Productivity Solutions service. This optional service is expected to end by June 30, 2019._x000D_
_x000D_
</t>
  </si>
  <si>
    <t>Adjust appropriation for internal service fund updates</t>
  </si>
  <si>
    <t xml:space="preserve">Adjusts the internal service fund appropriation for vendor pass-through payments to reflect the latest forecast of state agencies' utilization._x000D_
_x000D_
</t>
  </si>
  <si>
    <t xml:space="preserve">Adjust appropriation to purchase Java licenses </t>
  </si>
  <si>
    <t>Adjust appropriation to repay portion of line of credit</t>
  </si>
  <si>
    <t xml:space="preserve">Adjusts nongeneral fund appropriation to repay the costs of furniture, fixtures, and equipment purchased at the Commonwealth Enterprise Solutions Center from Northrop Grumman. _x000D_
_x000D_
</t>
  </si>
  <si>
    <t xml:space="preserve">Authorize line of credit use for agency migrations from the Commonwealth Enterprise Solutions Center </t>
  </si>
  <si>
    <t xml:space="preserve">Authorizes agencies to use the Virginia Information Technologies Agency's line of credit to fund agency costs for the migration from the Commonwealth Enterprise Solutions Center._x000D_
_x000D_
</t>
  </si>
  <si>
    <t>Extend network connection to new vendor data center</t>
  </si>
  <si>
    <t xml:space="preserve">Extends network connection to new vendor data center. The extension of this network will allow the new vendor to migrate services from the Commonwealth Enterprise Solutions Center to the new data center. This funding will also allow the Commonwealth to triple its existing bandwidth speeds._x000D_
_x000D_
</t>
  </si>
  <si>
    <t>Fund costs for the managed security services of both data centers</t>
  </si>
  <si>
    <t xml:space="preserve">Funds additional ongoing hardware and software requirements for the new enterprise security vendor to provide enterprise security oversight for the new data center. These costs are ongoing until the Commonwealth fully migrates out of the Commonwealth Enterprise Solutions Center._x000D_
_x000D_
</t>
  </si>
  <si>
    <t>Increase nongeneral fund appropriation to continue security audits</t>
  </si>
  <si>
    <t xml:space="preserve">Increases appropriation for security audits of agency sensitive systems. The general fund share for the agency to conduct the security audits is appropriated in Chapter 2, Special Session I, 2018 Acts of Assembly._x000D_
_x000D_
</t>
  </si>
  <si>
    <t>Provide nongeneral fund appropriation to upgrade the existing network infrastructure</t>
  </si>
  <si>
    <t xml:space="preserve">Upgrades the existing network infrastructure used by state agencies. This upgrade will increase the potential capacity available for future bandwidth increases and provide increased scalability and reliability._x000D_
_x000D_
</t>
  </si>
  <si>
    <t>Purchase additional Microsoft licenses</t>
  </si>
  <si>
    <t xml:space="preserve">Adjusts nongeneral fund appropriation to purchase additional Microsoft licenses.  The additional appropriation is needed for the continued use of Microsoft Office products._x000D_
_x000D_
</t>
  </si>
  <si>
    <t>Increase emergency responsiveness and animal care coverage</t>
  </si>
  <si>
    <t xml:space="preserve">Provides funding for an emergency services and preparedness coordinator position. The position will serve as a central point for emergency preparedness, planning and deployment in the event of any major disaster involving livestock, companion animals, crops, and food products._x000D_
_x000D_
</t>
  </si>
  <si>
    <t>Modernize animal health and dairy laboratory services</t>
  </si>
  <si>
    <t xml:space="preserve">Provides funding to establish an ongoing laboratory equipment replacement cycle using the Commonwealth's Master Equipment Leasing Program. Use of the master lease funding will allow for a comprehensive plan to gradually replace obsolete equipment and modernize testing protocols._x000D_
_x000D_
</t>
  </si>
  <si>
    <t>Establish agency apprenticeship program</t>
  </si>
  <si>
    <t>Increase bandwidth capacity at five agency field offices</t>
  </si>
  <si>
    <t xml:space="preserve">Provides funding to increase bandwidth capacity at the agency's offices in Abingdon, Appomattox-Buckingham State Forest, New Kent, Salem, and Tappahannock to increase efficiency, and to better support the agency's ability to dispatch and track personnel and assets assigned to wildfires._x000D_
_x000D_
</t>
  </si>
  <si>
    <t>Provide additional support for the agency's land conservation easement program</t>
  </si>
  <si>
    <t xml:space="preserve">Provides funding for a land conservation stewardship coordinator to monitor and steward the conservation easements held by the agency through its forestry conservation easement program._x000D_
_x000D_
</t>
  </si>
  <si>
    <t>Provide additional support for the agency's water quality program</t>
  </si>
  <si>
    <t xml:space="preserve">Provides funding for a watersheds program manager to consolidate the agency's water quality efforts to improve water quality from forested watersheds and implement forestry restoration strategies included in the Chesapeake Bay Watershed Implementation Plan._x000D_
_x000D_
</t>
  </si>
  <si>
    <t>Strengthen hardwood forest management practices and sustainability</t>
  </si>
  <si>
    <t xml:space="preserve">Provides funding for a hardwood management coordinator to assist public and private entities implement sustainable hardwood forest management practices._x000D_
_x000D_
</t>
  </si>
  <si>
    <t>Capture savings related to updated incentive grant payment schedules</t>
  </si>
  <si>
    <t xml:space="preserve">Removes funding included in the budget for the Major Eligible Employer Grant. Additionally, funding is reduced in both years of the biennium for the Virginia Investment Partnership Grant. This action is necessary based on the most recent schedule of anticipated payments under these grant programs._x000D_
_x000D_
</t>
  </si>
  <si>
    <t>Expand the Virginia Telecommunication Initiative</t>
  </si>
  <si>
    <t>Increase funding for the Virginia Housing Trust Fund</t>
  </si>
  <si>
    <t xml:space="preserve">Provides additional support for the Virginia Housing Trust Fund. The increased funding brings the base appropriation to $20.0 million in the first year and to $10.0 million in the second year._x000D_
_x000D_
</t>
  </si>
  <si>
    <t>Provide funding to reduce eviction rates</t>
  </si>
  <si>
    <t xml:space="preserve">Establishes funding and one position to develop and implement an eviction diversion program._x000D_
_x000D_
</t>
  </si>
  <si>
    <t>Provide funding to support compliance positions in the Virginia Occupational Safety and Health program</t>
  </si>
  <si>
    <t xml:space="preserve">Provides additional support to fill twelve vacant compliance safety officer positions in the agency's Virginia Occupational Safety and Health (VOSH) program. These positions will conduct safety and health inspections and issue citations where violations of VOSH regulations are found, in accordance with the state plan for enforcement of the Federal Occupational Safety and Health Act._x000D_
_x000D_
</t>
  </si>
  <si>
    <t xml:space="preserve">Develop offshore wind industry </t>
  </si>
  <si>
    <t xml:space="preserve">Establishes the office of offshore wind within the agency's division of energy. Funding supports one and a half positions._x000D_
_x000D_
</t>
  </si>
  <si>
    <t>Provide clean energy financing</t>
  </si>
  <si>
    <t>Support development of solar energy projects on state facilities</t>
  </si>
  <si>
    <t xml:space="preserve">Supports one position in the agency's division of energy to oversee renewable energy procurement and reduce energy consumption in state buildings._x000D_
_x000D_
</t>
  </si>
  <si>
    <t xml:space="preserve">Provides operating funding to cover maintenance and security costs for the Wherry parcel at Fort Monroe due to a delay in the transfer of the property to the National Park Service._x000D_
_x000D_
</t>
  </si>
  <si>
    <t>Provide funding for the design of First Landing Monument</t>
  </si>
  <si>
    <t xml:space="preserve">Provides funding for planning of a permanent monument to commemorate the 400-year anniversary of the First Landing of Africans to Point Comfort in Fort Monroe._x000D_
_x000D_
</t>
  </si>
  <si>
    <t>Enhance the Virginia Business Ready Sites Program</t>
  </si>
  <si>
    <t xml:space="preserve">Provides additional support for the Virginia Business Ready Sites Program. The program promotes the characterization and development of sites to enhance infrastructure and promote the Commonwealth's competitive business environment._x000D_
_x000D_
</t>
  </si>
  <si>
    <t xml:space="preserve">Provide general fund support for development and implementation of a strategic workforce dashboard </t>
  </si>
  <si>
    <t xml:space="preserve">Establishes general fund support and positions to develop and implement a strategic workforce dashboard and tools that will provide information on issues such as state and regional labor market conditions, the relationship between the supply and demand for workers, workforce program outcomes, and projected employment growth or decline._x000D_
_x000D_
</t>
  </si>
  <si>
    <t>Increase funding for the Heart of Appalachia Tourism Authority</t>
  </si>
  <si>
    <t>Increase funding for the Spearhead Trails initiative</t>
  </si>
  <si>
    <t xml:space="preserve">Provides additional support for Spearhead Trails, an initiative of the Southwest Regional Recreation Authority. _x000D_
_x000D_
</t>
  </si>
  <si>
    <t>Address agency finance and information technology security risks</t>
  </si>
  <si>
    <t xml:space="preserve">Supports four positions to address material weaknesses in finance, risk management, and information technology security, as identified through recent audits. Positions include two Information Technology Security Operations Specialists, one Oracle Financials Functional Administrator, and one Agency Risk Management and Internal Control Standards (ARMICS) Controls Testing/Documentation Specialist._x000D_
_x000D_
</t>
  </si>
  <si>
    <t>Enhance local capacity and quality of Virginia Preschool Initiative programs</t>
  </si>
  <si>
    <t xml:space="preserve">Supports two Early Childhood Education positions to provide individualized professional development and to support local implementation of evidence-based curriculum and classroom observations in Virginia Preschool Initiative programs. These positions support implementation of the Department of Education's November 2018 Plan to Ensure High-Quality Instruction in All Virginia Preschool Initiative Classrooms and are funded by savings realized under the Direct Aid Virginia Preschool Initiative - Provisional Teacher Licensure program based on actual eligibility and participation._x000D_
_x000D_
</t>
  </si>
  <si>
    <t>Increase state support for military compact state membership fee</t>
  </si>
  <si>
    <t xml:space="preserve">Provides additional funding for Virginia's annual Military Interstate Compact Commission dues based on a formula increase approved by the Commission and effective FY 2020._x000D_
_x000D_
</t>
  </si>
  <si>
    <t>Replace Online Management of Education Grant Awards (OMEGA) System</t>
  </si>
  <si>
    <t>Support computer science education and training needs</t>
  </si>
  <si>
    <t>Support local implementation of seclusion and restraint regulations</t>
  </si>
  <si>
    <t xml:space="preserve">Supports statewide training and assistance for local school divisions to implement the Board of Education's Regulations Governing the Use of Seclusion and Restraint in Public Elementary and Secondary Schools in Virginia, which are expected to be effective in FY 2020. Funding supports training for one staff member per local school division, as well as the human resources and technical assistance supports necessary for the Department of Education to implement the regulation and provide ongoing assistance to divisions._x000D_
_x000D_
</t>
  </si>
  <si>
    <t>Transfer Virtual Virginia nongeneral fund appropriation from Direct Aid to Department of Education Central Office</t>
  </si>
  <si>
    <t xml:space="preserve">Transfers the nongeneral fund appropriation for Virtual Virginia tuition revenues from Direct Aid to the Department of Education Central Office, which is where the receipt and expenditure of these revenues occurs._x000D_
_x000D_
</t>
  </si>
  <si>
    <t>Transfer certain Virginia Preschool Initiative program appropriations from Direct Aid to Department of Education Central Office</t>
  </si>
  <si>
    <t xml:space="preserve">Transfers the appropriations for Virginia Preschool Initiative teacher professional development and Virginia Preschool Initiative classroom observations from Direct Aid to the Department of Education, Central Office Operations. The Department of Education is required to contract with the University of Virginia to provide these services, and funding for Department of Education contracts is appropriated under the central office._x000D_
_x000D_
</t>
  </si>
  <si>
    <t>Update the Virginia Studies and the Civics and Economics Standards of Learning tests</t>
  </si>
  <si>
    <t xml:space="preserve">Updates the Virginia Studies and the Civics and Economics Standards of Learning tests to measure the revised History standards adopted by the Board of Education in 2015._x000D_
_x000D_
</t>
  </si>
  <si>
    <t>Adjust Certification Date for FY 2020 Compensation Supplement</t>
  </si>
  <si>
    <t>Adjust sales tax revenues for public education to reflect estimated revenue from internet sales</t>
  </si>
  <si>
    <t xml:space="preserve">Adjusts sales tax revenues for public education to reflect additional estimated revenues from internet sales._x000D_
_x000D_
</t>
  </si>
  <si>
    <t>Amend At-Risk Add-On language to align with the revised Standards of Accreditation</t>
  </si>
  <si>
    <t xml:space="preserve">Modifies budget language regarding the withholding of At-Risk Add-On funds to align with the Board of Education's revised Standards of Accreditation. _x000D_
_x000D_
</t>
  </si>
  <si>
    <t>Amend accreditation status for the Targeted Extended/Enriched School Year and Year-round School Grants</t>
  </si>
  <si>
    <t xml:space="preserve">Modifies budget language for the Targeted Extended/Enriched School Year and Year-round School Grants program to align budget language with the Board of Education's revised Standards of Accreditation._x000D_
_x000D_
</t>
  </si>
  <si>
    <t xml:space="preserve">Updates costs for public education using enrollment projections based on the latest fall membership counts, which are lower than projected for 2019._x000D_
_x000D_
</t>
  </si>
  <si>
    <t>Establish the Grow Your Own Teacher pilot program</t>
  </si>
  <si>
    <t>Establish the PreK-2 Active Learning pilot program</t>
  </si>
  <si>
    <t>Establish the Robots for Autism pilot program</t>
  </si>
  <si>
    <t>Increase division cap for school security equipment grants</t>
  </si>
  <si>
    <t xml:space="preserve">Increases the division cap for school security equipment grants from $100,000 to $250,000. This is a recommendation of the Children's Cabinet Student Safety Workgoup._x000D_
_x000D_
</t>
  </si>
  <si>
    <t>Increase general fund support for school employee retirement contributions</t>
  </si>
  <si>
    <t xml:space="preserve">Adjusts the use of Literary funds used to support public school employee retirement contributions based on the latest Literary Fund revenue projections provided by the Department of Treasury._x000D_
_x000D_
</t>
  </si>
  <si>
    <t>Increase salaries for funded Standards of Quality instructional and support positions</t>
  </si>
  <si>
    <t xml:space="preserve">Provides the state share of an additional two percent salary increase for funded Standards of Quality instructional and support positions, effective July 1, 2019. This increase is in addition to the three percent increase provided in Chapter 2, 2018 Acts of Assembly, Special Session I._x000D_
_x000D_
</t>
  </si>
  <si>
    <t>Increase support for the Great Aspirations Scholarship Program (GRASP)</t>
  </si>
  <si>
    <t xml:space="preserve">Increases support for the Great Aspirations Scholarship Program (GRASP) to provide students and families in need access to financial aid, scholarships, and counseling to maximize educational opportunities for students._x000D_
_x000D_
</t>
  </si>
  <si>
    <t>Modify language for the Achievable Dream partnership with Newport News</t>
  </si>
  <si>
    <t xml:space="preserve">Removes language stipulating that funding for the Achievable Dream partnership with Newport News school division is in lieu of a like amount from the Neighborhood Assistance Program Tax Credits._x000D_
_x000D_
</t>
  </si>
  <si>
    <t xml:space="preserve">Modify language to include Virginia Communication and Literacy Assessment support for provisionally licensed minority teachers </t>
  </si>
  <si>
    <t xml:space="preserve">Adds the Virginia Communication and Literacy Assessment to the allowable tests for which grants may be awarded to school divisions, teacher preparation programs, or nonprofit organizations in the Northern Virginia, Central Virginia, and Hampton Roads regions to subsidize test fees and the cost of tutoring for provisionally licensed minority teachers seeking full licensure in Virginia._x000D_
_x000D_
</t>
  </si>
  <si>
    <t>Modify staffing ratios for school counselors</t>
  </si>
  <si>
    <t xml:space="preserve">Provides funding to support additional school counselors in Virginia's public elementary, middle, and high schools. This funding represents the state cost to modify the counselor ratios in elementary school from 1:500 to 1:375, in middle school from 1:400 to 1:325, and in high school from 1:350 to 1:300, with the intent to provide additional funding in subsequent fiscal years to eventually achieve a ratio of 1:250 for all public elementary, middle, and high schools. This is a recommendation of both the Board of Education and the Children's Cabinet Student Safety Workgoup._x000D_
_x000D_
</t>
  </si>
  <si>
    <t>Provide state support for the Virginia Preschool Initiative Plus program</t>
  </si>
  <si>
    <t>Redirect FY 2019 savings from Virginia Preschool Initiative provisional teacher licensure appropriation</t>
  </si>
  <si>
    <t xml:space="preserve">Adds budget language to allow any FY 2019 balances from the Virginia Preschool Initiative - Provisional Teacher Licensure appropriation to be awarded for Virginia Preschool Initiative start-up or expansion grants, and for any remaining balances to be carried forward to FY 2020 to support Virginia Preschool Initiative waiting list slots._x000D_
_x000D_
</t>
  </si>
  <si>
    <t>Support the Norfolk Botanical Garden's The Garden of Tomorrow project</t>
  </si>
  <si>
    <t xml:space="preserve">Provides one-time support for the Norfolk Botanical Garden's The Garden of Tomorrow project to enhance environmental education in the Commonwealth._x000D_
_x000D_
</t>
  </si>
  <si>
    <t>Support the Virginia Arts Festival World Class Education Program</t>
  </si>
  <si>
    <t xml:space="preserve">Provides funding for the Virginia Arts Festival World Class Education Program to support arts education programming and partnerships with local school divisions._x000D_
_x000D_
</t>
  </si>
  <si>
    <t>Transfer nongeneral fund Virtual Virginia appropriation from Direct Aid to Department of Education Central Office</t>
  </si>
  <si>
    <t xml:space="preserve">Transfers the nongeneral fund appropriation for Virtual Virginia tuition revenues from Direct to Public Education to the Department of Education, Central Office Operations, which is where the receipt and expenditure of those revenues occurs._x000D_
_x000D_
</t>
  </si>
  <si>
    <t>Update cost of National Board Certification Program</t>
  </si>
  <si>
    <t xml:space="preserve">Updates the cost of bonus payments under the National Board Certification Program based on the actual number of classroom teachers in Virginia's public schools who hold certification from the National Board of Professional Teaching Standards._x000D_
_x000D_
</t>
  </si>
  <si>
    <t>Update cost of Special Education Regional Tuition</t>
  </si>
  <si>
    <t xml:space="preserve">Updates the state cost for approved public Special Education Regional Tuition school programs based on updated enrollment data._x000D_
_x000D_
</t>
  </si>
  <si>
    <t xml:space="preserve">Adjusts funding for certain educational programs that exceed the foundation of the Standards of Quality based on actual and updated projections for participation. The reduction in costs for Lottery programs saves a like amount of general fund._x000D_
_x000D_
</t>
  </si>
  <si>
    <t xml:space="preserve">Adjusts funding for certain educational programs that exceed the foundation of the Standards of Quality. State or federal statutes or regulations mandate most categorical programs. These adjustments update the cost of continuing the current programs with the required data revisions._x000D_
_x000D_
</t>
  </si>
  <si>
    <t xml:space="preserve">Adjusts funding for certain educational programs that exceed the foundation of the Standards of Quality. These programs are designed to address educational needs of specific targeted student populations. Funding for these programs is primarily formula-driven and subject to changes in fall membership, participation rates, and test scores._x000D_
_x000D_
</t>
  </si>
  <si>
    <t>Update data for regional career and technical education center grants</t>
  </si>
  <si>
    <t xml:space="preserve">Adjusts funding for grants to regional career and technical education centers to reflect nine regional centers in the 2018-2019 and 2019-2020 school years. The calculation for Chapter 2, 2018 Acts of Assembly, Special Session I, included an additional regional center that converted to a local center as of the 2017-2018 school year._x000D_
_x000D_
</t>
  </si>
  <si>
    <t>Update program participation for Remedial Summer School and English as a Second Language</t>
  </si>
  <si>
    <t xml:space="preserve">Updates costs of the Remedial Summer School and English as a Second Language Standards of Quality programs to reflect actual enrollment for FY 2019 and revised projections for FY 2020._x000D_
_x000D_
</t>
  </si>
  <si>
    <t xml:space="preserve">Updates the sales tax distribution to local school divisions based on the latest yearly estimate of school age population provided by the Weldon Cooper Center for Public Service._x000D_
_x000D_
</t>
  </si>
  <si>
    <t xml:space="preserve">Updates sales tax dedicated to public education based on the Department of Taxation's November 2018 education sales tax forecast._x000D_
_x000D_
</t>
  </si>
  <si>
    <t xml:space="preserve">Add tuition transparency and predictability language </t>
  </si>
  <si>
    <t xml:space="preserve">Requires institutions of higher education to submit tuition plans, including planned increases, for a period of three years as part of the six year plan._x000D_
_x000D_
</t>
  </si>
  <si>
    <t>Amend requirements for the Cybersecurity Student Loan Repayment Grant Program</t>
  </si>
  <si>
    <t xml:space="preserve">Clarifies the eligibility requirements for the program, and extends employer eligibility to Virginia local government agencies.   _x000D_
_x000D_
</t>
  </si>
  <si>
    <t>Increase funding for Virginia Tuition Assistance Grant (TAG)</t>
  </si>
  <si>
    <t xml:space="preserve">Provides funding to increase the maximum annual undergraduate TAG award to $3,400 for FY 2020 in order to support Virginia's degree completion goals._x000D_
_x000D_
</t>
  </si>
  <si>
    <t>Increase Educational and General Program nongeneral fund appropriation</t>
  </si>
  <si>
    <t xml:space="preserve">Adjusts nongeneral fund appropriation to account for revenue from changes to student tuition that have been approved by the board of visitors.  _x000D_
_x000D_
</t>
  </si>
  <si>
    <t xml:space="preserve">Increases nongeneral fund appropriation in sponsored programs to more accurately reflect expenditure levels authorized by the institution's board of visitors._x000D_
_x000D_
</t>
  </si>
  <si>
    <t>Increase nongeneral fund appropriation to reflect increased tuition and fee revenues</t>
  </si>
  <si>
    <t xml:space="preserve">Increase nongeneral fund appropriation to reflect increased tuition and fee revenue to support costs associated with educational and general programs and other priorities included in the university's six-year plan._x000D_
_x000D_
</t>
  </si>
  <si>
    <t>Increase nongeneral fund appropriation to support auxiliary enterprise activities</t>
  </si>
  <si>
    <t xml:space="preserve">Adjusts appropriation for auxiliary enterprise programs to more accurately reflect additional revenue generated from fees and other user charges approved by the board of visitors._x000D_
_x000D_
</t>
  </si>
  <si>
    <t>Transfer existing appropriation to fund debt service payments for auxiliary services capital projects</t>
  </si>
  <si>
    <t xml:space="preserve">Transfer nongeneral fund appropriation to cover service payments for auxiliary services capital projects to more accurately reflect anticipated debt service payments_x000D_
_x000D_
</t>
  </si>
  <si>
    <t>Monitor bay grasses and support their co-existence with oyster aquaculture</t>
  </si>
  <si>
    <t xml:space="preserve">Provides funding for an annual survey of submerged bay grasses and the development of best management practices for oyster aquaculture that supports co-existence with bay grasses.  The survey will also assist in evaluating attainment of water quality standards, permitting efforts of other state agencies, and evaluating progress towards meeting the Chesapeake Bay Program goals._x000D_
_x000D_
</t>
  </si>
  <si>
    <t xml:space="preserve">Adjusts the nongeneral fund appropriation to support Educational and General (E&amp;G) programs.  The additional revenue is generated from student enrollment growth and tuition and fee rates approved by the university's board of visitors._x000D_
_x000D_
</t>
  </si>
  <si>
    <t>Increase nongeneral fund appropriation to reflect additional tuition to support financial aid</t>
  </si>
  <si>
    <t xml:space="preserve">Adjusts the nongeneral fund appropriation for undergraduate financial aid.  The additional revenue is generated from tuition charges from both in-state and out-of-state students._x000D_
_x000D_
</t>
  </si>
  <si>
    <t>Increase educational and general program appropriation</t>
  </si>
  <si>
    <t xml:space="preserve">Adjusts appropriation to account for increased tuition revenues._x000D_
_x000D_
</t>
  </si>
  <si>
    <t>Virginia College Affordability Network (VCAN) Initiative language</t>
  </si>
  <si>
    <t xml:space="preserve">Adjusts appropriation to account for the projected increase in revenues from mandatory fees._x000D_
_x000D_
</t>
  </si>
  <si>
    <t>Increase nongeneral fund appropriation to support benefit cost adjustments</t>
  </si>
  <si>
    <t xml:space="preserve">Adjusts appropriation to support changes in employee benefit rates._x000D_
_x000D_
</t>
  </si>
  <si>
    <t>Increase nongeneral fund appropriation to support compensation increases</t>
  </si>
  <si>
    <t xml:space="preserve">Adjusts appropriation to support the nongeneral fund portion of salary increases._x000D_
_x000D_
</t>
  </si>
  <si>
    <t>General Fund Support for Roanoke Operations</t>
  </si>
  <si>
    <t xml:space="preserve">Provides operating support for the Jefferson College of Health Sciences merger, in order to maintain student affordability at the current level._x000D_
_x000D_
</t>
  </si>
  <si>
    <t>Operating Appropriation for Radford University's Roanoke Operations</t>
  </si>
  <si>
    <t xml:space="preserve">Provides nongeneral appropriation to account for new tuition revenues associated with the Jefferson College of Health Sciences merger._x000D_
_x000D_
</t>
  </si>
  <si>
    <t>Positions for Roanoke Operations</t>
  </si>
  <si>
    <t xml:space="preserve">Provides position authority for the Jefferson College of Health Sciences merger._x000D_
_x000D_
</t>
  </si>
  <si>
    <t>Provide additional appropriation for auxiliary programs</t>
  </si>
  <si>
    <t>Realign debt service allocations in auxiliary programs</t>
  </si>
  <si>
    <t xml:space="preserve">Realigns debt service among various auxiliary subprograms to more closely reflect actual expenditures._x000D_
_x000D_
</t>
  </si>
  <si>
    <t xml:space="preserve">Adjusts the nongeneral fund appropriation to support Educational and General (E&amp;G) programs. The additional funding was generated from increased student enrollment and tuition and fee rates approved by the university's board of visitors._x000D_
_x000D_
</t>
  </si>
  <si>
    <t>Provide additional funding to support Focused Ultrasound research</t>
  </si>
  <si>
    <t>Virginia Humanities Grants for Dialogues about Virginia’s Diverse Histories and Capacity Building in Southwest Virginia</t>
  </si>
  <si>
    <t>Increase nongeneral fund appropriation to reflect additional patient revenue</t>
  </si>
  <si>
    <t xml:space="preserve">Enhance Enrollment Growth and Student Success </t>
  </si>
  <si>
    <t>Implement New Program Planning</t>
  </si>
  <si>
    <t xml:space="preserve">Provides funding to support the beginning implementation of new programs to address growth and diversification at the college.  The college has begun enhancements including the pursuit of an accounting and business accreditation, an online bachelors program in nursing for associates-level RN's, and a cybersecurity initiative.  In addition, Wise has initiated the State Council of Higher Education for Virginia (SCHEV) approval process for a master of education, which will aid in addressing the educational needs of the region. _x000D_
_x000D_
</t>
  </si>
  <si>
    <t xml:space="preserve">Adjusts the nongeneral fund appropriation to account for increased spending in support of financial aid awards and salary/fringe benefit changes with revenue from dining and retail services, and to fund emergency repairs at the Siegel Center._x000D_
_x000D_
</t>
  </si>
  <si>
    <t>Increase nongeneral fund appropriation to reflect additional grant and contract activity</t>
  </si>
  <si>
    <t xml:space="preserve">Adjusts the nongeneral fund appropriation to reflect the award of new sponsored grant funding from the Gates Foundation to create the Medicines for All Institute at Virginia Commonwealth University._x000D_
_x000D_
</t>
  </si>
  <si>
    <t>Increase nongeneral fund appropriation to reflect additional revenue to support State Health Services</t>
  </si>
  <si>
    <t xml:space="preserve">Adjusts the nongeneral fund appropriation to account for additional university services provided to the VCU Health System in the areas of communications, marketing, donor relations and facility planning._x000D_
_x000D_
</t>
  </si>
  <si>
    <t xml:space="preserve">Adjusts the nongeneral fund appropriation to support Educational and General (E&amp;G) programs.  The additional revenue is generated from tuition and fee rates approved by the university's board of visitors._x000D_
_x000D_
</t>
  </si>
  <si>
    <t>Transfer nongeneral funds between fund details to address appropriation needs</t>
  </si>
  <si>
    <t xml:space="preserve">Moves nongeneral funds among fund details to provide sufficient appropriation to cover debt service on the new Allied Health Professions Building._x000D_
_x000D_
</t>
  </si>
  <si>
    <t>Increase nongeneral fund appropriation to reflect additional tuition revenue to support financial aid</t>
  </si>
  <si>
    <t xml:space="preserve">Adjusts the nongeneral fund appropriation for financial aid to support undergraduate and graduate students.  The additional revenue is generated from tuition approved by the university's board of visitors._x000D_
_x000D_
</t>
  </si>
  <si>
    <t>Increase NGF appropriation in various program/funds to support planned expenditures</t>
  </si>
  <si>
    <t xml:space="preserve">Increases and reallocates nongeneral funds (NGF) to match current spending._x000D_
_x000D_
</t>
  </si>
  <si>
    <t xml:space="preserve">Create online apprenticeship curriculum </t>
  </si>
  <si>
    <t xml:space="preserve">Provides funding for a position to develop online instruction related to the highest enrolled registered apprenticeship programs._x000D_
_x000D_
</t>
  </si>
  <si>
    <t xml:space="preserve">Increase funding for advising </t>
  </si>
  <si>
    <t xml:space="preserve">Provides funding for new navigator positions across the community college system in order to help students choose a career pathway, connect to a transfer institution or assist in finding employment in high demand areas. _x000D_
_x000D_
</t>
  </si>
  <si>
    <t>Increase nongeneral fund appropriation to reflect additional tuition for financial aid</t>
  </si>
  <si>
    <t xml:space="preserve">Adjusts the nongeneral fund appropriation from tuition revenue to support undergraduate financial aid.  The increased funding was approved by the university's board of visitors._x000D_
_x000D_
</t>
  </si>
  <si>
    <t>Implement Fund Split for Virginia Cooperative Extension and Agricultural Experiment Station</t>
  </si>
  <si>
    <t xml:space="preserve">Provides funding to implement the state's policy to cover 95 percent of state costs to the Virginia Cooperative Extension and Agricultural Experiment Station.  _x000D_
_x000D_
</t>
  </si>
  <si>
    <t>Provide funding to support the graduate engineering program</t>
  </si>
  <si>
    <t xml:space="preserve">Provides funding to support university's participation in the Commonwealth Graduate Engineering Program (CGEP) to meet the critical needs of employers within the Commonwealth of Virginia in the field of Computer Science. Currently, CGEP provides access to graduate engineering education students and employers across the Commonwealth by five universities: George Mason University, Old Dominion University, Virginia Commonwealth University, Virginia Tech, and the University of Virginia. Virginia State will further enhance the primary focus of CGEP by offering an online graduate degree program in computer science that is not currently available through the program. _x000D_
_x000D_
</t>
  </si>
  <si>
    <t>Provide funding for defibrillators and casualty response kits</t>
  </si>
  <si>
    <t xml:space="preserve">Provides one-time funding to purchase defibrillators and mass casualty response kits for placement at strategic locations around the museum and to provide employee first aid and emergency training.   _x000D_
_x000D_
</t>
  </si>
  <si>
    <t>Increase grant funding</t>
  </si>
  <si>
    <t xml:space="preserve">Provides additional support for grants awarded to local arts organizations. _x000D_
_x000D_
</t>
  </si>
  <si>
    <t>Appropriation Act Language for Food Service and Gift Shop</t>
  </si>
  <si>
    <t xml:space="preserve">Provides an exemption to the Virginia Public Procurement Act to allow the Virginia Museum of Fine Arts to outsource specifics items for resale in the gift shop and restaurant operations.  The language complies with recommendations from the Department of General Services._x000D_
_x000D_
</t>
  </si>
  <si>
    <t>Provide funding to staff the  Evans Learning 360° program</t>
  </si>
  <si>
    <t xml:space="preserve">Provides funding to support Evans 360, a multidimensional learning experience and evaluation project that provides interactive ways for people across the Commonwealth to engage with the museum.  The project will increase accessibility to the museum's art collection for student and teachers, and offer distance learning instruction with interaction in real time for classrooms._x000D_
_x000D_
</t>
  </si>
  <si>
    <t>Continue support for the Center for Nuclear Femtography</t>
  </si>
  <si>
    <t xml:space="preserve">Provides funding to continue support for the establishment of a research center for nuclear femtography in partnership with the Commonwealth's public and private research universities. Nuclear femtography is expected to be the next generation of nanotechnology. It requires the development of new techniques that will need the integration of experimental, theoretical, computational, and mathematical expertise. Creation of this center strengthens the lab's capabilities in competing for federal research projects._x000D_
_x000D_
</t>
  </si>
  <si>
    <t>Study gaming governance structure</t>
  </si>
  <si>
    <t xml:space="preserve">Provides one-time general fund appropriation for the Secretary of Finance to contract for a study of the Commonwealth's gaming governance structure.  The study shall include a review of the gaming governance structure of other states and the impact of gaming expansion on state lotteries.  The final report is due no later than November 1, 2019._x000D_
_x000D_
</t>
  </si>
  <si>
    <t>Adjust appropriation for Cardinal Payroll implementation delay</t>
  </si>
  <si>
    <t xml:space="preserve">Removes nongeneral fund appropriation provided for operating costs to reflect the new Cardinal Payroll system's adjusted implementation timeline._x000D_
_x000D_
</t>
  </si>
  <si>
    <t xml:space="preserve">Adjust Cardinal Financials appropriation for post-production services </t>
  </si>
  <si>
    <t>Provide appropriation for distributions of the Historic Triangle Sales Tax</t>
  </si>
  <si>
    <t xml:space="preserve">Provides appropriation for required distributions of Historic Triangle Sales Tax Collections pursuant to Chapter 850, 2018 Acts of Assembly._x000D_
_x000D_
</t>
  </si>
  <si>
    <t>Appropriate mandatory Revenue Stabilization Fund deposit</t>
  </si>
  <si>
    <t xml:space="preserve">Provides the mandatory deposit to the Revenue Stabilization Fund ("Rainy Day Fund"). The mandatory deposit is equal to the amount certified by the Auditor of Public Accounts._x000D_
_x000D_
</t>
  </si>
  <si>
    <t>Appropriate mandatory balances to the Revenue Reserve Fund</t>
  </si>
  <si>
    <t xml:space="preserve">Provides balances committed by the Comptroller on the June 30, 2018 balance sheet for the Revenue Reserve Fund, as mandated pursuant to Item 266 of Chapter 2, 2018 Acts of Assembly, Special Session I._x000D_
_x000D_
</t>
  </si>
  <si>
    <t>Provide additional funding for the Revenue Reserve Fund</t>
  </si>
  <si>
    <t>Adjust appropriation to increase tobacco auditor staffing</t>
  </si>
  <si>
    <t xml:space="preserve">Adjusts general fund appropriation to increase auditor staffing levels of the Tobacco Unit located in the Northern and Southwestern regions.  These two regions in the Commonwealth of Virginia currently do not have designated full-time tobacco auditors.  _x000D_
_x000D_
</t>
  </si>
  <si>
    <t>Fund the software patch analyst position</t>
  </si>
  <si>
    <t xml:space="preserve">Adjusts appropriation for the addition of a software patch analyst.  Additional personnel is needed to remain in compliance with software security standards._x000D_
_x000D_
</t>
  </si>
  <si>
    <t>Recognize debt service savings</t>
  </si>
  <si>
    <t>Adjust appropriation to account for caseload and utilization</t>
  </si>
  <si>
    <t xml:space="preserve">Reflects a reduction in anticipated growth in services provided through the Children's Services Act._x000D_
_x000D_
</t>
  </si>
  <si>
    <t>Change date for report on therapeutic foster care services</t>
  </si>
  <si>
    <t xml:space="preserve">Changes the date of an annual report on therapeutic foster care services from September 1 to December 1 to reflect the availability of information provided by localities to the Office of Children's Services._x000D_
_x000D_
</t>
  </si>
  <si>
    <t>Change reporting date for annual report on match rates</t>
  </si>
  <si>
    <t xml:space="preserve">Changes the date of an annual report on differential match rates from October 1 to December 1 to reflect the availability of information provided by localities to the Office of Children's Services._x000D_
_x000D_
</t>
  </si>
  <si>
    <t>Correct technical error in nongeneral fund appropriation</t>
  </si>
  <si>
    <t xml:space="preserve">Corrects a technical error in an embedded figure to properly reflect the amount of available nongeneral fund revenue._x000D_
_x000D_
</t>
  </si>
  <si>
    <t>Delete outdated language on local administrative costs</t>
  </si>
  <si>
    <t xml:space="preserve">Deletes outdated language related to the local costs of administering the Children's Services Act program._x000D_
_x000D_
</t>
  </si>
  <si>
    <t>Fund rent increase at the Office of Children's Services</t>
  </si>
  <si>
    <t xml:space="preserve">Provides for the cost of a rent increase at the Office of Children's Services administrative office. _x000D_
_x000D_
</t>
  </si>
  <si>
    <t>Increase the Central Pharmacy's appropriation</t>
  </si>
  <si>
    <t xml:space="preserve">Provides nongeneral fund appropriation in 2020 for the Central Pharmacy to make additional drug purchases for the health districts._x000D_
_x000D_
</t>
  </si>
  <si>
    <t>Receive nongeneral fund appropriation from the Department of Social Services for Healthy Families</t>
  </si>
  <si>
    <t xml:space="preserve">Transfers appropriation from the Department of Social Services for Healthy Families, eliminating the need for an administrative transfer during the fiscal year._x000D_
_x000D_
</t>
  </si>
  <si>
    <t xml:space="preserve">Transfers general fund and nongeneral fund appropriation between programs and funds to accurately reflect where expenditures will occur._x000D_
_x000D_
</t>
  </si>
  <si>
    <t xml:space="preserve">Transfers general fund appropriation between programs to accurately reflect where expenditures will occur._x000D_
_x000D_
</t>
  </si>
  <si>
    <t>Additional funding for the Virginia Neonatal Perinatal Collaborative</t>
  </si>
  <si>
    <t xml:space="preserve">Provides the Virginia Neonatal Perinatal Collaborative with general fund support to improve pregnancy outcomes for women and newborns._x000D_
_x000D_
</t>
  </si>
  <si>
    <t xml:space="preserve">Funding for the Office of the Chief Medical Examiner to establish the State Overdose Fatality Review Team </t>
  </si>
  <si>
    <t xml:space="preserve">Increase the Certificate of Public Need State Medical Facilities Plan staffing  </t>
  </si>
  <si>
    <t>Provide additional funding for proton beam therapy</t>
  </si>
  <si>
    <t xml:space="preserve">Increases funding for the Proton Beam Therapy Institute at Hampton University. This funding allows the institute to continue to provide cancer care for the Commonwealth. Funding will also assist in infrastructure development and advance the research and training components of the institute._x000D_
_x000D_
</t>
  </si>
  <si>
    <t>Provide funding for anticipated additional OAG charges related to defending a pending lawsuit</t>
  </si>
  <si>
    <t>Provide funding to contract with Eastville Community Health Center</t>
  </si>
  <si>
    <t xml:space="preserve">Provides general fund to contract with the Eastern Shore Rural Health System to help support the pediatrics wing at the new Eastville Center._x000D_
_x000D_
</t>
  </si>
  <si>
    <t>Provide funding to contract with Riverside Health System</t>
  </si>
  <si>
    <t xml:space="preserve">Provides general fund to contract with the Riverside Shore Memorial Hospital to support the obstetrics program._x000D_
_x000D_
</t>
  </si>
  <si>
    <t>Provide support for an increase in rent for the Office of Environmental Health's White Stone Field Office</t>
  </si>
  <si>
    <t xml:space="preserve">Provides general fund to support an increase in rent at the Office of Environmental Health, Shellfish Division, White Stone field office's laboratory. The new rent amount will allow the current landlord to make the necessary renovations to the facility._x000D_
_x000D_
</t>
  </si>
  <si>
    <t>Provide support for rent increases at local health departments</t>
  </si>
  <si>
    <t xml:space="preserve">Supports local health districts that are expecting significant cost increases due to moving to new facilities or rent increases in existing facilities by providing additional general and nongeneral fund appropriation. Health Districts do not fully control the process for determining when and where their facilities will be located._x000D_
_x000D_
</t>
  </si>
  <si>
    <t>Support Federation of Virginia Food Banks with TANF</t>
  </si>
  <si>
    <t xml:space="preserve">Supports the Federation of Virginia Food Banks from the Temporary Assistance for Needy Families (TANF) block grant to strengthen outreach to food-insecure children throughout the Commonwealth._x000D_
_x000D_
</t>
  </si>
  <si>
    <t>Support for childhood immunizations</t>
  </si>
  <si>
    <t xml:space="preserve">Provides general fund to be used to purchase Meningococcal Conjugate (MCV4), Hepatitis A, and Human Papillomavirus (HPV) vaccines for children and adolescents to be administered at local health departments._x000D_
_x000D_
</t>
  </si>
  <si>
    <t>Transfer federal appropriation to special fund for grant alignment correction</t>
  </si>
  <si>
    <t xml:space="preserve">Transfers appropriation between fund groups to accurately reflect where expenditures occur._x000D_
_x000D_
</t>
  </si>
  <si>
    <t>Increase appropriation for previously approved MEL increases</t>
  </si>
  <si>
    <t xml:space="preserve">Increases the nongeneral fund appropriation to support five positions that were added by the general assembly in 2018 to address an increase in workload across the health regulatory boards. _x000D_
_x000D_
</t>
  </si>
  <si>
    <t>Addressing lease space needs</t>
  </si>
  <si>
    <t xml:space="preserve">Provides nongeneral fund appropriation the second year to acquire additional space within the building the agency already occupies. The new space on the ground floor will house the accounting unit and the Criminal Background Check unit. The Board of Nursing has seen an increase in required criminal background checks on RN, LPN and Massage Therapist applicants._x000D_
_x000D_
</t>
  </si>
  <si>
    <t>Make adjustments to administrative appropriation and language to reflect Medicaid expansion implementation</t>
  </si>
  <si>
    <t>Account for change in federal match rate for CHIP administration</t>
  </si>
  <si>
    <t xml:space="preserve">Adds language to specify which hospitals have been awarded the graduate medical residency slots with funding included in the Appropriation Act. _x000D_
_x000D_
</t>
  </si>
  <si>
    <t>Address elimination of Medicaid support for Piedmont and Catawba hospitals</t>
  </si>
  <si>
    <t xml:space="preserve">Modifies the appropriation for the Virginia Health Care Fund to reflect the latest revenue estimates. Tobacco taxes are projected to decrease by $19.2 million in 2019 and $20.4 million in 2020 based on the Department of Taxation's revised forecast. Conversely, Medicaid recoveries are expected to increase by $0.7 million in 2019 and $8.6 million in 2020. The estimates also account for $46.7 million in prior year balances carried over from 2018. Since the fund is used as state match for Medicaid, any change in revenue to the fund impacts general fund support for Medicaid._x000D_
_x000D_
</t>
  </si>
  <si>
    <t>Adjust appropriation to reflect transitioned contract costs</t>
  </si>
  <si>
    <t xml:space="preserve">Captures the savings associated with the agency no longer directly contracting for the facilitation of attendant payments in managed care.  This function will now be handled by managed care organizations (MCO), the cost of which is assumed in the capitated payments made to MCOs._x000D_
_x000D_
</t>
  </si>
  <si>
    <t>Adjust electronic visit verification (EVV) system implementation date to reflect federal changes</t>
  </si>
  <si>
    <t>Clarify payment rules for new and renovated nursing homes</t>
  </si>
  <si>
    <t xml:space="preserve">Adds language requiring the agency to implement prospective fair rental value rates for new and renovated nursing facilities._x000D_
_x000D_
</t>
  </si>
  <si>
    <t>Enhance federal compliance capabilities</t>
  </si>
  <si>
    <t xml:space="preserve">Provides funding to hire an expert contractor(s) in 2019 to aid the agency with federal reporting, cost allocation, and Advanced Planning Documents (APDs). The contractor(s) will focus on improving compliance with federal processes.  In addition, resources are provided for the agency to hire four additional positions in 2020.  The cost allocation, federal reporting, APD and internal audit units all receive one position._x000D_
_x000D_
</t>
  </si>
  <si>
    <t>Fund Family Access to Medical Insurance Security (FAMIS) utilization and inflation</t>
  </si>
  <si>
    <t xml:space="preserve">Adjusts funding for the FAMIS program to reflect the latest forecast of expenditures. The costs are primarily a result of higher than expected managed care rates and, to a lesser extent, increased enrollment. _x000D_
_x000D_
</t>
  </si>
  <si>
    <t xml:space="preserve">Provides funding for the cost of Medicaid utilization and inflation as estimated in the most recent expenditure forecast. _x000D_
_x000D_
</t>
  </si>
  <si>
    <t xml:space="preserve">Fund cost of implementing Medicaid 1115 demonstration waiver </t>
  </si>
  <si>
    <t xml:space="preserve">Provides funding to cover the estimated cost of administering the Medicaid expansion related 1115 demonstration waiver._x000D_
_x000D_
</t>
  </si>
  <si>
    <t>Fund increased cost of the Cover Virginia Call Center</t>
  </si>
  <si>
    <t xml:space="preserve">Provides funds to address the increased cost of processing Medicaid and CHIP applications through the Cover Virginia central processing unit.  Additional funding will cover higher contract costs associated with an increased number of applications being processed at the Cover Virginia central processing unit and the expanded scope of the contract to provide administrative services._x000D_
_x000D_
</t>
  </si>
  <si>
    <t xml:space="preserve">Adjusts funding for the Commonwealth's Medicaid Children's Health Insurance Program to reflect the latest expenditure forecast. Children between the ages of 6 and 19, with family income from 100 to 133 percent of the federal poverty level, are eligible for this program. The costs are primarily a result of higher than expected managed care rates and, to a lesser extent, increased enrollment. _x000D_
_x000D_
</t>
  </si>
  <si>
    <t>Increase funding for managed care enrollment broker services</t>
  </si>
  <si>
    <t xml:space="preserve">Funds costs related to new managed care regulations (42 CFR 438.71) that require robust choice counseling, including face-to-face options, be available to all Medicaid recipients enrolled in managed care plans.  The additional requirements will increase the cost of the current enrollment broker contract._x000D_
_x000D_
</t>
  </si>
  <si>
    <t>Increase oversight of Medicaid spending and update forecast projections</t>
  </si>
  <si>
    <t xml:space="preserve">Adds language requiring the department to convene a quarterly meeting with executive and legislative branch leadership to explain differences between forecasted and actual Medicaid expenditures.  In addition, this amendment modifies projected Medicaid spending by accounting for savings associated with achieving long term care case mix targets in managed care. _x000D_
_x000D_
</t>
  </si>
  <si>
    <t>Provide coverage of preventive services and vaccines for currently eligible adult populations</t>
  </si>
  <si>
    <t xml:space="preserve">Funds training for consumer-directed attendants who provide personal assistance, respite, and companion services. _x000D_
_x000D_
</t>
  </si>
  <si>
    <t>Simplify process for residents of nursing facilities choosing hospice care</t>
  </si>
  <si>
    <t xml:space="preserve">Provides funding to simplify the payment process for nursing home residents choosing hospice. Nursing Facilities will submit claims for room and board directly to managed care organizations (MCO) which will in turn pay the nursing facility at 100 percent of the prevailing rate regardless of the resident's election of hospice care._x000D_
_x000D_
</t>
  </si>
  <si>
    <t>Increase federal fund appropriation for the Waiver Management System</t>
  </si>
  <si>
    <t xml:space="preserve">Provides additional federal fund appropriation authority for the continued implementation of the Waiver Management System (WaMS) project. The WaMS project is an automated system that consolidates many waiver processing functions such as waiver service preauthorization, enrollment management, and waitlist management, into one system._x000D_
_x000D_
</t>
  </si>
  <si>
    <t>Realign administrative funds within the central office</t>
  </si>
  <si>
    <t xml:space="preserve">Realigns funding within the agency's central office to eliminate the need for administrative transfers. This amendment has no fiscal impact._x000D_
_x000D_
</t>
  </si>
  <si>
    <t>Eliminate special fund cap in the first year</t>
  </si>
  <si>
    <t xml:space="preserve">Eliminates the cap on special fund balances the first year to account for multi-year special fund obligations such as capital projects._x000D_
_x000D_
</t>
  </si>
  <si>
    <t>Expand services for adults with disabilities in Loudoun County</t>
  </si>
  <si>
    <t xml:space="preserve">Provides funds to contract with the Jewish Foundation for Group Homes to expand services for young adults with disabilities in Loudoun County._x000D_
_x000D_
</t>
  </si>
  <si>
    <t>Monitor impact of Medicaid expansion on Community Services Boards</t>
  </si>
  <si>
    <t>Provide funds for children's mental health access program</t>
  </si>
  <si>
    <t xml:space="preserve">Provides funds to contract with the Virginia Mental Health Access Program to develop integrated mental health services for children._x000D_
_x000D_
</t>
  </si>
  <si>
    <t>Provide necessary resources for SIS assessments for new waiver population</t>
  </si>
  <si>
    <t xml:space="preserve">Provides funding for the first-time assessments of the individuals who will receive services through the 1,067 new ID/DD Medicaid waiver slots scheduled to become available in the second year. The cost of the assessments for the slots added in the first year was covered using year-end balances._x000D_
_x000D_
</t>
  </si>
  <si>
    <t>Purchase additional naloxone kits</t>
  </si>
  <si>
    <t xml:space="preserve">Provides funds for the purchase and distribution of additional REVIVE! kits and naloxone spray used for the reversal of opioid overdose._x000D_
_x000D_
</t>
  </si>
  <si>
    <t>Restore victims of eugenical sterilization compensation base appropriation</t>
  </si>
  <si>
    <t>Support juvenile competency restoration services to address the increasing number of court orders in Virginia</t>
  </si>
  <si>
    <t xml:space="preserve">Funds one additional juvenile competency restoration counselor in the city of Richmond to address waitlists for restoration services._x000D_
_x000D_
</t>
  </si>
  <si>
    <t>Account for new federal grant funds</t>
  </si>
  <si>
    <t xml:space="preserve">Increases the agency's federal appropriation to account for federal grants for which notification was received after the enactment of the current Appropriation Act._x000D_
_x000D_
</t>
  </si>
  <si>
    <t>Address continued growth in the Part C Early Intervention program</t>
  </si>
  <si>
    <t>Appropriate available Behavioral Health and Developmental Services Trust Fund dollars</t>
  </si>
  <si>
    <t xml:space="preserve">Appropriates the remaining available funds from the sale of state facilities to support employment assistance training efforts, start-up costs for a new children's Crisis Therapeutic Home (CTH), and the construction of a new REACH Crisis Home._x000D_
_x000D_
</t>
  </si>
  <si>
    <t>Expand permanent supportive housing for adults with serious mental illness</t>
  </si>
  <si>
    <t xml:space="preserve">Creates an additional 150 permanent supportive housing units for individuals with serious mental illness._x000D_
_x000D_
</t>
  </si>
  <si>
    <t>Provide community transition support for bed census management at state facilities</t>
  </si>
  <si>
    <t>Support crisis response systems expansion</t>
  </si>
  <si>
    <t xml:space="preserve">Expands crisis services for children and adults, including mobile crisis for children with co-occurring disorders._x000D_
_x000D_
</t>
  </si>
  <si>
    <t>Transfer funds for Central State Hospital pharmacy costs</t>
  </si>
  <si>
    <t xml:space="preserve">Transfers funds currently appropriated at Hiram Davis Medical Center that are used for prescriptions for individuals at Central State Hospital. This transfer will properly align funding with expenditures and increase transparency._x000D_
_x000D_
</t>
  </si>
  <si>
    <t>Fund continued operation of Piedmont Geriatric and Catawba Hospitals</t>
  </si>
  <si>
    <t>Increase direct care nursing staff and psychiatrists at facilities due to census growth</t>
  </si>
  <si>
    <t xml:space="preserve">Increases the number of clinical positions at state mental health facilities to address staff shortages and reduce the use of overtime systemwide._x000D_
_x000D_
</t>
  </si>
  <si>
    <t>Provide support for children's transition services for CCCA</t>
  </si>
  <si>
    <t xml:space="preserve">Aligns the agency's base budget to reflect current operations. Appropriations are moved between service areas to ensure that all agency employees and services are properly budgeted._x000D_
_x000D_
</t>
  </si>
  <si>
    <t>Adjust appropriations to reflect vocational rehabilitation reductions</t>
  </si>
  <si>
    <t xml:space="preserve">Adjusts appropriation and maximum employment level to account for federal reductions to supplemental vocational rehabilitation grant revenue that had been historically budgeted by the agency.  This amendment only modifies appropriations to reflect current operations as the agency has already made the necessary reductions administratively.  Budget language is also modified to require reports on vocational rehabilitation grant spending and limit reallotment spending on activities that do not create on-going state obligations._x000D_
_x000D_
</t>
  </si>
  <si>
    <t>Provide support for adult protective services</t>
  </si>
  <si>
    <t xml:space="preserve">Adds a position to the adult protective services (APS) division that is needed to support policy and training activities.  This position will enhance statewide oversight and improve APS provided through local departments of social services._x000D_
_x000D_
</t>
  </si>
  <si>
    <t>Adjust administrative appropriation to reflect Medicaid expansion projections</t>
  </si>
  <si>
    <t xml:space="preserve">Adjusts appropriations to properly account for the administrative costs associated with Medicaid expansion. While the official Medicaid forecast package makes changes necessary to fund medical costs; this amendment similarly adjusts the administrative appropriations to reflect the latest estimate of the full cost of coverage for Medicaid expansion. _x000D_
_x000D_
</t>
  </si>
  <si>
    <t>Appropriate nongeneral fund match to general fund central appropriation distribution</t>
  </si>
  <si>
    <t xml:space="preserve">Provides appropriation to cover the nongeneral fund cost of increasing centrally funded items. Agencies were provided the general fund share of centrally budgeted items, such as health insurance premiums, employee retirement, and other centrally funded costs. This technical adjustment ensures that sufficient nongeneral fund appropriation is available to fund that portion of these expenses._x000D_
_x000D_
</t>
  </si>
  <si>
    <t>Transfer nongeneral appropriation within the Background Investigation Services program</t>
  </si>
  <si>
    <t>Appropriate nongeneral funds for the child protective services hotline</t>
  </si>
  <si>
    <t xml:space="preserve">Funds ten state child abuse and neglect hotline positions._x000D_
_x000D_
</t>
  </si>
  <si>
    <t>Extend Temporary Assistance for Needy Families eligibility for young adults in secondary school</t>
  </si>
  <si>
    <t xml:space="preserve">Extends Temporary Assistance for Needy Families eligibility to children up to age 19 who are still enrolled full time in secondary school or an equivalent level of career or technical education._x000D_
_x000D_
</t>
  </si>
  <si>
    <t>Fund a position for the Virginia Fosters program</t>
  </si>
  <si>
    <t xml:space="preserve">Funds a position for the Virginia Fosters program to facilitate ongoing foster parent recruitment._x000D_
_x000D_
</t>
  </si>
  <si>
    <t>Fund catastrophic disaster sheltering</t>
  </si>
  <si>
    <t xml:space="preserve">Provides funding to purchase and store supplies required to stand up state-run emergency shelters._x000D_
_x000D_
</t>
  </si>
  <si>
    <t xml:space="preserve">Provides funding to cover the estimated cost of administering the Medicaid expansion related 1115 demonstration waiver. _x000D_
_x000D_
</t>
  </si>
  <si>
    <t>Fund cost of living adjustments for foster care and adoptions payments</t>
  </si>
  <si>
    <t xml:space="preserve">Raises maximum maintenance payments made to foster family homes on behalf of foster children by three percent. Appropriation Act language requires an automatic adjustment for inflation be applied to the maximum room and board rates paid to foster parents in the fiscal year following a state employee pay raise. Because state employees received a three percent raise in July 2017, this addendum provides a similar percent increase to foster care rates. This increase is also assumed for adoption subsidy funding to ensure that adoption subsidies keep pace with foster family rates and to avoid any disincentives to adoption._x000D_
_x000D_
</t>
  </si>
  <si>
    <t>Fund mobile device management software services</t>
  </si>
  <si>
    <t xml:space="preserve">Funds six positions to plan, implement and monitor the Family First Prevention Services Act. _x000D_
_x000D_
</t>
  </si>
  <si>
    <t>Fund the Temporary Assistance for Needy Families forecast</t>
  </si>
  <si>
    <t xml:space="preserve">Updates appropriation to properly account for the anticipated cost of providing mandated Temporary Assistance for Needy Families benefits. Benefits include cash assistance payments, employment services and child care._x000D_
_x000D_
</t>
  </si>
  <si>
    <t xml:space="preserve">Adjusts funding to cover the cost of providing foster care and adoption subsidy payments. Based on recent expenditure trends and the impact of child welfare policy changes, this amendment adjusts the appropriation for the necessary costs of providing payments to foster care and adoptive families._x000D_
_x000D_
</t>
  </si>
  <si>
    <t>Remove appropriation for Volunteer Emergency Families for Children</t>
  </si>
  <si>
    <t xml:space="preserve">Removes appropriation for a nonprofit organization that has ceased operations._x000D_
_x000D_
</t>
  </si>
  <si>
    <t>Transfer nongeneral appropriation to the Virginia Department of Health for Healthy Families</t>
  </si>
  <si>
    <t xml:space="preserve">Transfers funding to the Department of Health for Healthy Families, eliminating the need for an administrative transfer during the fiscal year.  There is a corresponding package at the Department of Health._x000D_
_x000D_
</t>
  </si>
  <si>
    <t>Update child support fees</t>
  </si>
  <si>
    <t xml:space="preserve">Adjusts the appropriation for the Division of Child Support Enforcement in order to reflect the federal increase to child support fees._x000D_
_x000D_
</t>
  </si>
  <si>
    <t>Provide support for increased operating costs</t>
  </si>
  <si>
    <t xml:space="preserve">Provides general fund support to cover currently budgeted operating costs and avoid reductions to core services and functions._x000D_
_x000D_
</t>
  </si>
  <si>
    <t>Increase appropriation to support enterprise activities for vision impaired individuals</t>
  </si>
  <si>
    <t>Move appropriation between programs to reflect agency operations</t>
  </si>
  <si>
    <t xml:space="preserve">Transfers appropriation from Virginia Industries for the Blind (program 81003) to general administration (program 49901) to reflect the cost allocation of agency-wide expenses._x000D_
_x000D_
</t>
  </si>
  <si>
    <t>Ensure the continuation of services for deafblind Virginians</t>
  </si>
  <si>
    <t>Fund the cost of reasonable accommodations for employees with disabilities</t>
  </si>
  <si>
    <t xml:space="preserve">Provides general fund support for staff accommodations that ensure approximately 140 employees are able to travel to conduct business in accordance with the Americans with Disabilities Act. This action is necessary as the nongeneral funds that have historically supported these expenses will not be available beginning in 2020. _x000D_
_x000D_
</t>
  </si>
  <si>
    <t>Provide vocational rehabilitative services for the blind and vision impaired</t>
  </si>
  <si>
    <t>Increase appropriation to account for anticipated revenue</t>
  </si>
  <si>
    <t xml:space="preserve">Provides appropriation for anticipated revenue from the Virginia Industries for the Blind (VIB) fund (05910) and the Virginia Board for the Blind and Vision Impaired (07151)._x000D_
_x000D_
</t>
  </si>
  <si>
    <t xml:space="preserve">Reallocate appropriation for public communications and marketing activities					</t>
  </si>
  <si>
    <t xml:space="preserve">Centralizes public communications and marketing resources under the agency's Administrative and Support Services program. This amendment is a zero-sum, technical adjustment._x000D_
_x000D_
</t>
  </si>
  <si>
    <t>Direct  the required deposit to the Water Quality Improvement Fund from the FY 2018 surplus</t>
  </si>
  <si>
    <t>Provides general fund appropriation for the mandatory deposit to the Water Quality Improvement Fund (WQIF) associated with the FY 2018 year-end surplus designated for deposit to the WQIF and WQIF Reserve.</t>
  </si>
  <si>
    <t>Increase appropriation to support the Land Preservation Tax Credit Program</t>
  </si>
  <si>
    <t>Increase funding for the Dam Safety, Flood Prevention and Protection Assistance Program</t>
  </si>
  <si>
    <t>Increase funding for the Virginia Land Conservation Fund</t>
  </si>
  <si>
    <t>Provide additional funding for the Water Quality Improvement Fund</t>
  </si>
  <si>
    <t>Provide support for the limited opening of Clinch River State Park</t>
  </si>
  <si>
    <t xml:space="preserve">Establishes funding to support the limited opening of Clinch River State Park, which will include minimal staffing and recreation facilities such as hiking trails, picnic areas, parking areas, signage, and two water access points for visitors._x000D_
_x000D_
</t>
  </si>
  <si>
    <t>Support the development and implementation of the Virginia Great Valley Lewis and Clark Eastern Legacy Trail</t>
  </si>
  <si>
    <t>Fund communication and public outreach study</t>
  </si>
  <si>
    <t xml:space="preserve">Increases general fund appropriation for a one-time study of the agency's community engagement capacity._x000D_
_x000D_
</t>
  </si>
  <si>
    <t>Provide funding for online service upgrades</t>
  </si>
  <si>
    <t xml:space="preserve">Increases general fund support for website redesign, and for the development and maintenance of an online service portal._x000D_
_x000D_
</t>
  </si>
  <si>
    <t>Provide funding for stormwater local assistance</t>
  </si>
  <si>
    <t xml:space="preserve">Increases general fund support for the Stormwater Local Assistance Fund to assist governmental entities in implementing stormwater projects._x000D_
_x000D_
</t>
  </si>
  <si>
    <t>Provide support for regulatory review in permitting and monitoring programs</t>
  </si>
  <si>
    <t xml:space="preserve">Provides funding and positions for regulatory review and permit writing in the agency's air and water protection programs._x000D_
_x000D_
</t>
  </si>
  <si>
    <t>Increase nongeneral fund appropriation for mitigation and settlement revenue</t>
  </si>
  <si>
    <t>Reallocate appropriation across programs and service areas</t>
  </si>
  <si>
    <t xml:space="preserve">Reallocates appropriation to align with the agency's organizational structure and expenditures. This is a zero-sum amendment. _x000D_
_x000D_
</t>
  </si>
  <si>
    <t>Increase funds for oyster restoration and replenishment</t>
  </si>
  <si>
    <t xml:space="preserve">Increases support for oyster restoration and replenishment. _x000D_
_x000D_
</t>
  </si>
  <si>
    <t>Increase nongeneral fund appropriation to match awarded grants</t>
  </si>
  <si>
    <t xml:space="preserve">Increases the agency's nongeneral fund appropriation to reflect several grants.   _x000D_
_x000D_
</t>
  </si>
  <si>
    <t>Fund telephone system</t>
  </si>
  <si>
    <t xml:space="preserve">Provides funding for the replacement of telephone and voice mail systems._x000D_
_x000D_
</t>
  </si>
  <si>
    <t>Virginia Alcoholic Beverage Control Authority</t>
  </si>
  <si>
    <t>999: Virginia Alcoholic Beverage Control Authority</t>
  </si>
  <si>
    <t>Adjust position level for civilian licensing technicians</t>
  </si>
  <si>
    <t xml:space="preserve">Adjusts position level to account for new civilian licensing technician positions._x000D_
_x000D_
</t>
  </si>
  <si>
    <t>Increase personnel for new store openings</t>
  </si>
  <si>
    <t xml:space="preserve">Provides additional nongeneral fund appropriation and nine positions to meet the workload needs associated with opening new retail stores._x000D_
_x000D_
</t>
  </si>
  <si>
    <t>Implement an electronic healthcare records system in women's correctional facilities</t>
  </si>
  <si>
    <t xml:space="preserve">Funds an electronic healthcare records system in women's correctional facilities. The nongeneral fund source is revenue generated from housing offenders from other states and territories._x000D_
_x000D_
</t>
  </si>
  <si>
    <t>Increase funding for offender medical costs</t>
  </si>
  <si>
    <t xml:space="preserve">Provides funding for increased medical costs based on updated projections. This action also provides general fund appropriation in the first year to offset a shortfall in a nongeneral fund source (Drug Offender Assessment Fund) originally provided in Chapter 2, 2018 Acts of Assembly, Special Session I._x000D_
_x000D_
</t>
  </si>
  <si>
    <t>Provide additional funding and positions to support medical care at Fluvanna Correctional Center for Women</t>
  </si>
  <si>
    <t xml:space="preserve">Provides funding and positions to transition medical care at Fluvanna Correctional Center from a third-party contract to the Department of Corrections._x000D_
_x000D_
</t>
  </si>
  <si>
    <t>Provide funding and positions to implement the Military Medics and Corpsmen Program</t>
  </si>
  <si>
    <t xml:space="preserve">Provides funding and positions for the Department of Corrections to hire discharged military medical personnel under the Military Medics and Corpsmen (MMAC) program._x000D_
_x000D_
</t>
  </si>
  <si>
    <t xml:space="preserve">Provides the "Woodrum" appropriation for legislation proposed by the Governor. State law requires an appropriation covering one year of costs for any legislation that may increase the prison population over the six-year period after the bill is enacted. There are six such bills proposed: prohibit possession of firearms for persons subject to final orders of protection; increase the penalty for allowing children to access unsecured firearms; prohibit the sale, possession, and transport of assault firearms; require background checks for all firearms sales; allow the removal of firearms from persons exhibiting extreme risk to themselves or others; and prohibit the sale, possession, and transport of bump-stock devices. The impact of these bills is estimated at $50,000 each._x000D_
_x000D_
</t>
  </si>
  <si>
    <t xml:space="preserve">Provides a salary adjustment of $2,675 for all security positions at Augusta Correctional Center to reduce the vacancy rate. _x000D_
_x000D_
</t>
  </si>
  <si>
    <t>Provide funding to expand the Community Corrections Alternative Program (CCAP)</t>
  </si>
  <si>
    <t xml:space="preserve">Provides additional funding to expand the Community Corrections Alternative Program (CCAP) by adding beds at Harrisonburg Detention and Diversion Center, Appalachian Detention and Diversion Center, and Cold Springs Detention and Diversion Center. This program provides substance abuse treatment, cognitive behavioral treatment, and vocational and educational support for nonviolent offenders with histories of opioid substance abuse._x000D_
_x000D_
</t>
  </si>
  <si>
    <t>Provide the state share of Martinsville City Jail's security control system upgrade</t>
  </si>
  <si>
    <t xml:space="preserve">Provides the 25 percent state share of the cost for Martinsville City Jail to upgrade its security control system as authorized by state law. This project was approved by the Board of Corrections in 2018. _x000D_
_x000D_
</t>
  </si>
  <si>
    <t>Increase number of positions</t>
  </si>
  <si>
    <t xml:space="preserve">Increases the authorized number of general fund and nongeneral fund positions to reflect workload increases._x000D_
_x000D_
</t>
  </si>
  <si>
    <t>Add servers for the law enforcement records management system</t>
  </si>
  <si>
    <t xml:space="preserve">Provides funding for additional servers and storage capacity to support the agency's new Law Enforcement Records Management System. The system will manage the training and certification records of all law enforcement officers throughout Virginia. The new integrated system will replace 40 distinct databases that are not currently integrated._x000D_
_x000D_
</t>
  </si>
  <si>
    <t xml:space="preserve">Continue jail mental health initiative </t>
  </si>
  <si>
    <t xml:space="preserve">Continues funding for pilot programs in jails for inmates with mental health problems, and expands the programs to other locations._x000D_
_x000D_
</t>
  </si>
  <si>
    <t>Expand training for school resource and security officers</t>
  </si>
  <si>
    <t xml:space="preserve">Provides funding and a position to enable the agency to provide basic training for every school resource officer._x000D_
_x000D_
</t>
  </si>
  <si>
    <t>Improve collection of school safety data</t>
  </si>
  <si>
    <t xml:space="preserve">Provides funding and a position to enable the agency to continue to administer the School Climate Survey and to enhance its research capability to analyze school safety data._x000D_
_x000D_
</t>
  </si>
  <si>
    <t>Increase funding for school threat assessment team training</t>
  </si>
  <si>
    <t xml:space="preserve">Provides funding and a position to develop a case management tool for school threat assessments and to expand the technical assistance and training available for threat assessment team members._x000D_
_x000D_
</t>
  </si>
  <si>
    <t>Increase percentage of federal grant funds to be used for administration</t>
  </si>
  <si>
    <t xml:space="preserve">Language amendment authorizing the agency to use ten percent of federal criminal justice grant funding for administration, consistent with existing federal regulations._x000D_
_x000D_
</t>
  </si>
  <si>
    <t>Increase training for school safety</t>
  </si>
  <si>
    <t xml:space="preserve">Provides funding and positions to expand the capability of the agency to provide training and technical assistance related to school safety._x000D_
_x000D_
</t>
  </si>
  <si>
    <t>Provide active shooter training</t>
  </si>
  <si>
    <t>Provide community policing training</t>
  </si>
  <si>
    <t xml:space="preserve">Provides funding to enable the agency to resume offering training on community policing. This training was supported with grant funds in previous years, but that source of funding is no longer available._x000D_
_x000D_
</t>
  </si>
  <si>
    <t>Fund training programs and support operations of special response teams</t>
  </si>
  <si>
    <t>Provide general fund support for search and rescue operations</t>
  </si>
  <si>
    <t xml:space="preserve">Replenish Disaster Response Fund line of credit </t>
  </si>
  <si>
    <t xml:space="preserve">Provides one-time general fund support to address a debt to the Treasurer of Virginia for use of a line of credit for the Disaster Response Fund. Historically, the agency has been provided one-time funding to pay off the line of credit. Funding for this purpose was last provided in 2015 ($100,000)._x000D_
_x000D_
</t>
  </si>
  <si>
    <t>Provide general fund support to address the increased workload in the State Fire Marshal Office</t>
  </si>
  <si>
    <t>Fund cost of laboratory supplies in biology and toxicology sections</t>
  </si>
  <si>
    <t xml:space="preserve">Provides funding to purchase supplies needed to perform case analysis in the forensic biology and toxicology sections._x000D_
_x000D_
</t>
  </si>
  <si>
    <t>Increase federal fund appropriation and position levels</t>
  </si>
  <si>
    <t xml:space="preserve">Increases nongeneral fund appropriation and provides two positions to support grant funding for the toxicology and forensic biology sections._x000D_
_x000D_
</t>
  </si>
  <si>
    <t>Restore second year general fund appropriation and support ongoing opioid crisis response</t>
  </si>
  <si>
    <t>Increase funding for tuition assistance</t>
  </si>
  <si>
    <t>Fund additional civilian garage technician positions</t>
  </si>
  <si>
    <t xml:space="preserve">Provides funding and four technician positions for the department's communications garage. These positions install specialized equipment, including Statewide Agencies Radio System (STARS) radios, lights and sirens, and speed enforcement devices in both the department's fleet and vehicles from other state agencies._x000D_
_x000D_
 _x000D_
_x000D_
</t>
  </si>
  <si>
    <t>Fund expenses to support "extreme risk law" legislation</t>
  </si>
  <si>
    <t xml:space="preserve">Funds one-time technology upgrades needed to comply with proposed legislation that would prohibit an individual who has been identified as an immediate safety threat from possessing a firearm._x000D_
_x000D_
</t>
  </si>
  <si>
    <t>Fund operating costs for the Commonwealth Link to Interoperable Communications (COMLINC) and Statewide Agencies Radio System (STARS) replacement projects</t>
  </si>
  <si>
    <t xml:space="preserve">Provides funding for training, contract costs, and four positions for the Commonwealth Link to Interoperable Communications (COMLINC) project, and training and project management costs for the Statewide Agencies Radio System (STARS) replacement project. Of this amount, $500,000 may only be used if the project management costs are not eligible to be funded with bond funding from the STARS capital project. COMLINC is a system that connects disparate radios, including those used by STARS users and localities, and makes them interoperable._x000D_
_x000D_
</t>
  </si>
  <si>
    <t>Fund positions to support universal background checks for gun purchases legislation</t>
  </si>
  <si>
    <t xml:space="preserve">Provides funding and seven positions for additional administrative support to process firearms-purchase criminal background checks. This budget item is tied to proposed legislation that would require background checks for all firearm sales._x000D_
_x000D_
</t>
  </si>
  <si>
    <t>Increase general fund support for med-flight partnership program</t>
  </si>
  <si>
    <t xml:space="preserve">Provides additional funding to support the department's med-flight partnership with Chesterfield County._x000D_
_x000D_
</t>
  </si>
  <si>
    <t>Add new Aircraft Registration Program position</t>
  </si>
  <si>
    <t xml:space="preserve">Transitions a temporary employee to a full time agency employee.  This position ensures that the 5,000 aircraft based in the Commonwealth are in compliance with the registration of aircraft by owners and that the owners pay the Aircraft Sales and Use Tax. _x000D_
_x000D_
</t>
  </si>
  <si>
    <t>Reduce spending for contractual services</t>
  </si>
  <si>
    <t xml:space="preserve">Adds two information technology staff positions to replace contractual services.  The Auditor of Public Accounts has recommended that the agency retain in-house knowledge of its systems and data to effectively manage information technology.  _x000D_
_x000D_
</t>
  </si>
  <si>
    <t>Adjust support for the Washington Metropolitan Area Transit Commission</t>
  </si>
  <si>
    <t>Transfer appropriation to correct service area</t>
  </si>
  <si>
    <t xml:space="preserve">Moves appropriation to the correct service areas to match expenditure activities._x000D_
_x000D_
</t>
  </si>
  <si>
    <t>Transfer appropriation to reflect current costs</t>
  </si>
  <si>
    <t xml:space="preserve">Transfers appropriation to support the costs of motor carrier operations._x000D_
_x000D_
</t>
  </si>
  <si>
    <t xml:space="preserve">Adjusts program appropriation amounts to conform to the final program amounts in the FY 2019-2024 six-year financial plan, as approved by the Commonwealth Transportation Board in June 2018._x000D_
_x000D_
</t>
  </si>
  <si>
    <t>Adjust appropriation to reflect prior year recovery revenue</t>
  </si>
  <si>
    <t xml:space="preserve">Increases appropriation to reflect a revision to federal receipts processing procedures. _x000D_
_x000D_
</t>
  </si>
  <si>
    <t>Adjust appropriation based on new revenue estimates and program adjustments</t>
  </si>
  <si>
    <t xml:space="preserve">Adjusts appropriation for agency programs in line with the available revenues projected in the November 2018 revenue forecast. The appropriation supports expenditure activity of the concession payment provided to the Commonwealth as a result of the Interstate 66 Outside the Beltway project._x000D_
_x000D_
</t>
  </si>
  <si>
    <t>Supplement the Virginia Transportation Infrastructure Bank</t>
  </si>
  <si>
    <t xml:space="preserve">Provides working capital for the Virginia Transportation Infrastructure Bank._x000D_
_x000D_
</t>
  </si>
  <si>
    <t>Transfer property to City of Lexington</t>
  </si>
  <si>
    <t>Increase appropriation to reflect billing increase</t>
  </si>
  <si>
    <t xml:space="preserve">Increases appropriation to reflect billing increases for the agency portion of employee health insurance and telecommunications and technology usage. _x000D_
_x000D_
</t>
  </si>
  <si>
    <t xml:space="preserve">Transfers funds between service areas to correctly categorize the funding for the women's veterans coordinator position._x000D_
_x000D_
</t>
  </si>
  <si>
    <t xml:space="preserve">Fund behavioral health support positions and operating costs </t>
  </si>
  <si>
    <t xml:space="preserve">Provides funding for eight resource specialist positions and fleet costs for three vehicles. Resource specialists meet one-on-one with service members, veterans, and their families to identify behavioral health needs, connect them with resources, and monitor their progress._x000D_
_x000D_
</t>
  </si>
  <si>
    <t>Fund positions and training costs for the veterans benefits section</t>
  </si>
  <si>
    <t xml:space="preserve">Funds four veterans services representative positions, one claims specialist position, and training needs for the veterans benefits program. Positions in this section help veterans complete federal benefits paperwork, ensure the accuracy of submissions, and track applications through the approval process._x000D_
_x000D_
</t>
  </si>
  <si>
    <t>Provide funding for new deputy director position</t>
  </si>
  <si>
    <t xml:space="preserve">Provides funding for a new deputy director position. This position will assist with overseeing and administering the agency and preparing for future expansion and growth of responsibilities within the department._x000D_
_x000D_
</t>
  </si>
  <si>
    <t>Provide funding for positions and materials for workforce transition program</t>
  </si>
  <si>
    <t xml:space="preserve">Provides funding for positions and materials to aid veterans' transition into the workforce and to assist their families with securing education benefits. _x000D_
_x000D_
</t>
  </si>
  <si>
    <t>Adjust funding for Cardinal Payroll implementation delay</t>
  </si>
  <si>
    <t xml:space="preserve">Removes funding previously budgeted for internal service fund charges of the new Cardinal Payroll system due to the project's adjusted implementation timeline._x000D_
_x000D_
</t>
  </si>
  <si>
    <t>Adjust funding for Line of Duty Act (LODA) premiums based on current enrollment</t>
  </si>
  <si>
    <t xml:space="preserve">Adjusts funding to reflect the actual premium charged in the first year and the estimated premium charged in the second year for LODA._x000D_
_x000D_
</t>
  </si>
  <si>
    <t>Adjust funding for Line of Duty Act (LODA) premiums to include eligible part-time state employees</t>
  </si>
  <si>
    <t xml:space="preserve">Provides funding for LODA premiums to include eligible part-time state employees.  The Virginia Retirement System (VRS) indicates that certain part-time employees are eligible for full benefits under LODA in the event of a death or disability.  However, VRS has not included eligible part-time employees in the LODA premium invoices distributed to state agencies._x000D_
_x000D_
</t>
  </si>
  <si>
    <t>Adjust funding for agency health insurance premium costs</t>
  </si>
  <si>
    <t>Adjust funding for agency workers' compensation premiums</t>
  </si>
  <si>
    <t xml:space="preserve">Adjusts funding for the general fund share of information technology and telecommunications usage by state agencies. The funding reflects the latest utilization estimates provided by the Virginia Information Technologies Agency and assumes repayment of approved costs associated with replacing information technology services provided by the former statewide vendor._x000D_
_x000D_
</t>
  </si>
  <si>
    <t>Adjust funding for costs of the University of Virginia's health insurance plan</t>
  </si>
  <si>
    <t xml:space="preserve">Funds the general fund portion of premium changes for the University of Virginia's Health Insurance Program._x000D_
_x000D_
</t>
  </si>
  <si>
    <t>Adjust retiree health insurance credit benefit for public safety employees</t>
  </si>
  <si>
    <t xml:space="preserve">Provides general fund support to increase the retiree health insurance credit benefit for public safety personnel.  This amendment increases the retiree health insurance credit benefit from $4.00 to $6.00 per month for each year of service for State Police Officers' Retirement System (SPORS) and Virginia Law Officers' Retirement System (VaLORS) members and increases the retiree health insurance credit benefit for sheriffs and deputies from $1.50 to $5.00 per month for each year of service.  _x000D_
_x000D_
</t>
  </si>
  <si>
    <t>Fund commission to study paid parental leave</t>
  </si>
  <si>
    <t xml:space="preserve">Provides funding to support a commission to study paid parental leave for workers in the Commonwealth._x000D_
_x000D_
</t>
  </si>
  <si>
    <t>Provide education funds consistent with proposed workforce development initiatives</t>
  </si>
  <si>
    <t xml:space="preserve">Provides funds to help address workforce needs by strategically investing in bolstering computer science-related education at both the public and higher education levels._x000D_
_x000D_
</t>
  </si>
  <si>
    <t>Provide funding for reimbursement of presidential primary expenses</t>
  </si>
  <si>
    <t xml:space="preserve">Provides general fund support to reimburse the Department of Elections and localities for presidential primary expenses. Section 24.2-545 (F), Code of Virginia, requires presidential primary costs to be paid by the Commonwealth._x000D_
_x000D_
</t>
  </si>
  <si>
    <t>Provide funding for workforce development case management</t>
  </si>
  <si>
    <t xml:space="preserve">Provides funding to integrate workforce case management systems across state agencies.  This funding will enable interagency information sharing, improve efficiency and provide customers with an easy-to-use entry point into the workforce development system.   _x000D_
_x000D_
</t>
  </si>
  <si>
    <t>Provide funding to support higher education interest earnings</t>
  </si>
  <si>
    <t xml:space="preserve">Adjusts funding for higher education institutions' share of tuition and fee interest earnings and small purchase credit card rebates._x000D_
_x000D_
</t>
  </si>
  <si>
    <t>Provide one percent bonus to state and state-supported local employees</t>
  </si>
  <si>
    <t xml:space="preserve">Funds a one percent bonus for full-time state employees and state-supported local employees, effective December 1, 2019._x000D_
_x000D_
</t>
  </si>
  <si>
    <t>Adjust appropriation to support Central Accounts actions</t>
  </si>
  <si>
    <t xml:space="preserve">Supports centrally-funded actions in the second year.  The Central Accounts actions, which include salary and fringe benefits, health insurance, other-post employment benefits, and information technology costs, are authorized in Chapter 2, 2018 Special Session I, Virginia Acts of Assembly._x000D_
_x000D_
</t>
  </si>
  <si>
    <t>Provide oversight of qualified education loan servicers</t>
  </si>
  <si>
    <t xml:space="preserve">Supports staff to provide oversight of qualified education loan servicers.  This amendment supports legislation requiring anyone acting as a qualified education loan servicer to obtain a license and register with the Nationwide Multistate Licensing System and Registry._x000D_
_x000D_
</t>
  </si>
  <si>
    <t>Purchase lottery retail equipment</t>
  </si>
  <si>
    <t xml:space="preserve">Provides additional nongeneral fund appropriation in the first year only.  The one-time equipment purchase will allow the agency to expand lottery offerings statewide._x000D_
_x000D_
</t>
  </si>
  <si>
    <t>Adjust nongeneral fund appropriation for information technology modifications</t>
  </si>
  <si>
    <t xml:space="preserve">Enhances the agency's cyber security and supports software upgrades.  The additional nongeneral fund appropriation will allow the agency to purchase cyber security/data breach insurance and hire a Systems Engineer to oversee the implementation of its cyber security initiatives.  This amendment also includes funding for finance software upgrades, Banner Forms conversion, and mobile application development._x000D_
_x000D_
</t>
  </si>
  <si>
    <t>Fund investment and financial staff</t>
  </si>
  <si>
    <t xml:space="preserve">Provides nongeneral fund appropriation for the Investment Director and Lead Financial Reporting Accountant positions.  The Investment Director is required pursuant to Item 485 E. of Chapter 2, 2018 Special Session I, Virginia Acts of Assembly.  This amendment also supports a Lead Financial Reporting Accountant position to oversee the agency's daily financial operations._x000D_
_x000D_
</t>
  </si>
  <si>
    <t>Support headquarters operating costs and improvements</t>
  </si>
  <si>
    <t xml:space="preserve">Adjusts nongeneral fund appropriation for rent and facility modifications.  Due to a new lease agreement, the agency's rent will increase beginning in the first year.  The agency will also incur one-time construction costs in the first year for its headquarters to become compliant with the federal Americans with Disabilities Act._x000D_
_x000D_
</t>
  </si>
  <si>
    <t>Adjust appropriation for Central Accounts actions</t>
  </si>
  <si>
    <t>Automate retirement disbursements</t>
  </si>
  <si>
    <t xml:space="preserve">Provides nongeneral fund appropriation to complete the automation phase of the Modernization project.  The automation of retirement disbursements is expected to reduce the manual review of processing retirement benefits for state and local retirees and their beneficiaries._x000D_
_x000D_
</t>
  </si>
  <si>
    <t>Fund office space expenses</t>
  </si>
  <si>
    <t xml:space="preserve">Provides nongeneral fund appropriation for build-out costs and rent increase of space occupied by the agency's operational and investment divisions. The one-time nongeneral fund appropriation increase in the first year will pay for construction services associated with the expansion into additional leased space.  The nongeneral fund appropriation increase in the second year will support the rent increase of the leased space.  _x000D_
_x000D_
</t>
  </si>
  <si>
    <t>Fund release of online retirement solutions</t>
  </si>
  <si>
    <t xml:space="preserve">Provides nongeneral fund appropriation in the second year to complete the final phase of the Modernization project.  This amendment will allow state and local members to view and manage their retirement benefits online by eliminating the current process of submitting multiple paper forms to make changes to their retirement benefits._x000D_
_x000D_
</t>
  </si>
  <si>
    <t>Implement changes to the retiree health insurance program</t>
  </si>
  <si>
    <t xml:space="preserve">Supports program changes and updates to publications and training materials of the retiree health insurance program.  The program changes and updates are needed pursuant to a companion amendment in Central Appropriations to adjust the retiree health insurance credit benefit for State Police Officers' Retirement System (SPORS) and Virginia Law Officers' Retirement System (VaLORS) members, sheriffs, and deputies._x000D_
_x000D_
</t>
  </si>
  <si>
    <t>Provide post-modernization production resources</t>
  </si>
  <si>
    <t xml:space="preserve">Provides resources upon completion of the Modernization project's final phases.  These resources will support the post-production costs to automate retirement disbursements and provide online retirement solutions._x000D_
_x000D_
</t>
  </si>
  <si>
    <t>Support investment staff performance-based bonuses</t>
  </si>
  <si>
    <t>Support market-driven investment data and services</t>
  </si>
  <si>
    <t xml:space="preserve">Funds the investment data feeds and services utilized by the agency's investment division.  This amendment provides funding for continued access to the information that drives investment decisions.  _x000D_
_x000D_
</t>
  </si>
  <si>
    <t>Adjust nongeneral fund appropriation for federal Victims of Crime Act (VOCA) grant</t>
  </si>
  <si>
    <t>Filters for 2019 Amended Budget Operating Summary (HB 1700/SB 1100 Introduced)</t>
  </si>
  <si>
    <t>Summary of 2019 Amended Budget Operating Changes (HB 1700/SB 1100 Introduced)</t>
  </si>
  <si>
    <t xml:space="preserve">Provides funding and paralegal positions to address the increased workloads of public defender attorneys as a result of body worn camera requirements._x000D_
_x000D_
</t>
  </si>
  <si>
    <t xml:space="preserve">Provides one-time general fund support in the first year to identify data elements, document user access patterns, develop a data dictionary and catalog, and implement a cloud-based data catalog platform._x000D_
_x000D_
</t>
  </si>
  <si>
    <t xml:space="preserve">Provides funding to address the increased workloads of Commonwealth's Attorneys as a result of body worn camera requirements._x000D_
_x000D_
</t>
  </si>
  <si>
    <t xml:space="preserve">Provides funding for the On the Square VA employee engagement activities._x000D_
_x000D_
</t>
  </si>
  <si>
    <t xml:space="preserve">Adjusts nongeneral fund appropriation to purchase Java licenses. The purchase of additional licenses is needed to remain in compliance with Oracle licensing guidelines and the Commonwealth of Virginia security standards._x000D_
_x000D_
</t>
  </si>
  <si>
    <t xml:space="preserve">Supports three apprenticeship positions at $15,000 per year for each position. The apprenticeship positions include one mechanic to support the agency's vehicle maintenance program and two forestry technicians._x000D_
_x000D_
</t>
  </si>
  <si>
    <t xml:space="preserve">Increases funding for the Virginia Telecommunication Initiative, bringing the base appropriation in the second year to $50.0 million. The grant program supplements construction costs to extend broadband service to areas that presently are unserved by any broadband provider. This is the first of a multi-year investment. _x000D_
_x000D_
</t>
  </si>
  <si>
    <t xml:space="preserve">Supports the clean energy industry by providing $10.0 million to support the development of a public/private partnership program to provide financing for energy efficiency and renewable energy loans for both private and local government properties and entities within the Commonwealth of Virginia._x000D_
_x000D_
</t>
  </si>
  <si>
    <t xml:space="preserve">Provides additional funding to support the Virginia Coalfield Regional Tourism Authority, which does business as the Heart of Appalachia Tourism Authority. The funds will support tourism marketing initiatives in the coalfield region. _x000D_
_x000D_
</t>
  </si>
  <si>
    <t xml:space="preserve">Provides funding to automate the teacher license application system._x000D_
_x000D_
</t>
  </si>
  <si>
    <t xml:space="preserve">Provides funding to support a new grants management system to replace the aging OMEGA system.  Addresses recommendations of recent audit reports._x000D_
_x000D_
</t>
  </si>
  <si>
    <t xml:space="preserve">Provides funding to support statewide computer science education and training needs through a contract between the Department of Education and the University of Virginia._x000D_
_x000D_
</t>
  </si>
  <si>
    <t xml:space="preserve">Changes the certification date for the FY 2020 compensation supplement from April 1, 2019, to June 1, 2019. This change allows school divisions to submit this certification in conjunction with their May 2019 Required Local Effort/Required Local Match data collection and certification, thereby consolidating multiple submissions for school division staff and superintendents and eliminating the need for the Department of Education to collect additional data in April 2019. _x000D_
_x000D_
</t>
  </si>
  <si>
    <t xml:space="preserve">Reallocates savings realized under the Virginia Preschool Initiative - Provisional Teacher Licensure program to increase local capacity for and quality of classroom observations, the use of readiness data, and professional development in Virginia Preschool Initiative programs.  Of the $2 million in savings, $1.7 million supports grants to localities to purchase and effectively implement evidence-based curriculum and to conduct Classroom Assessment Scoring System (CLASS) observations by local observers, and $300,320 is transferred to the Department of Education, Central Office Operations, to support positions and training focused on individualized professional development and to support local implementation of curriculum and observations. This initiative supports implementation of the Department of Education's November 2018 Plan to Ensure High-Quality Instruction in All Virginia Preschool Initiative Classrooms._x000D_
_x000D_
</t>
  </si>
  <si>
    <t xml:space="preserve">Establishes a pilot program to provide scholarships to high school graduates who attend a baccalaureate institution of higher education in the Commonwealth and subsequently teach in high-need public schools in their school division of residence. _x000D_
_x000D_
</t>
  </si>
  <si>
    <t xml:space="preserve">Establishes a pilot program to encourage active learning for students in pre-kindergarten through second grade._x000D_
_x000D_
</t>
  </si>
  <si>
    <t xml:space="preserve">Establishes a pilot program to encourage the use of robots to aid in the education of students on the autism spectrum._x000D_
_x000D_
</t>
  </si>
  <si>
    <t>Increase Lottery proceeds for public education and allocate funding for the At-Risk Add-On and Supplemental Lottery Per Pupil Allocation programs</t>
  </si>
  <si>
    <t xml:space="preserve">Adjusts funding to reflect an increase in the estimate of Lottery proceeds by $39.9 million in FY 2019 and $30.4 million in FY 2020 above the appropriations in Chapter 2, 2018 Acts of Assembly, Special Session I. In both fiscal years, the additional Lottery proceeds are used to increase the At-Risk Add-On program appropriation and to increase the Supplemental Lottery Per Pupil Allocation program appropriation, with approximately $35.0 million in additional appropriation for each program over the biennium._x000D_
_x000D_
</t>
  </si>
  <si>
    <t xml:space="preserve">Provides state support for the Virginia Preschool Initiative Plus (VPI+) program currently supported by federal Preschool Development Grant funds, which expire after FY 2019._x000D_
_x000D_
</t>
  </si>
  <si>
    <t xml:space="preserve">Provides funding to support an additional 1,800 individuals annually earn a workforce credential._x000D_
_x000D_
</t>
  </si>
  <si>
    <t xml:space="preserve">Provides authorization for Norfolk State University, the University of Virginia's College at Wise, and Virginia State University to develop a framework and funding recommendations associated with enhancing access to undergraduate education for students with high financial needs.  _x000D_
_x000D_
</t>
  </si>
  <si>
    <t xml:space="preserve">Continues administratively approved adjustments and reflects increases in residential services and the university's mandatory auxiliary comprehensive fee._x000D_
_x000D_
</t>
  </si>
  <si>
    <t xml:space="preserve">Provides additional funding to support focused ultrasound research at the University of Virginia. This incision-free surgery, combines high-frequency ultrasound with magnetic resonance imaging, to safely and accurately treat such diagnoses as uterine fibroids, essential tremors, and certain cancers such as bone metastases._x000D_
_x000D_
</t>
  </si>
  <si>
    <t xml:space="preserve">Provides additional funding to the Foundation for the Humanities to increase the number of statewide grants to community-based educational programs to explore diverse histories and support healing and reconciliation around divisive aspects of the Virginia story.  In addition, the Foundation will provide capacity-building grant writing workshops  and award targeted grants to organizations in Southwest Virginia._x000D_
_x000D_
</t>
  </si>
  <si>
    <t xml:space="preserve">Adjusts the nongeneral fund appropriation for the medical center to account for additional in-patient and outpatient revenue that will be used to support strategic growth initiatives for outpatient orthopedic services, expanding capacity for emergency rooms and operating rooms that are reflected in these projections._x000D_
_x000D_
</t>
  </si>
  <si>
    <t xml:space="preserve">Provides operational relief while the college implements enhanced enrollment and retention strategies.  Funds will be used to bolster activities such as utilities, core operations, new programs for a Masters in Teaching and RN-BSN, and enhanced recruitment efforts.  Pursuant to Item 200, paragraph H. in the current budget, $2.0 million provided in FY 2020 was transferred to FY 2019 to provide immediate relief and support the college and its efforts to rebuild its student base. This funding replaces the funds transferred to FY 2019 to support ongoing campaigns to attract and retain students.   _x000D_
_x000D_
</t>
  </si>
  <si>
    <t xml:space="preserve">Provides authorization for the University of Virginia's College at Wise, Virginia State University, and Norfolk State University to develop a framework and funding recommendations associated with enhancing access to undergraduate education for students with high financial needs. _x000D_
_x000D_
</t>
  </si>
  <si>
    <t xml:space="preserve">Provides authorization for Virginia State University, Norfolk State University, and the University of Virginia's College at Wise to develop a framework and funding recommendations associated with enhancing access to undergraduate education for students with high financial needs. _x000D_
_x000D_
</t>
  </si>
  <si>
    <t>Increase funding for Executive Director's salary</t>
  </si>
  <si>
    <t xml:space="preserve">Provides additional funding to cover the salary for the agency director. _x000D_
_x000D_
</t>
  </si>
  <si>
    <t xml:space="preserve">Updates appropriation for operating costs of the Cardinal Financials system. Changes primarily reflect the impact of delayed implementation of the Cardinal Payroll module.  A separate amendment adjusts the operating costs of the new Cardinal Payroll system based on the delayed implementation of the system._x000D_
_x000D_
</t>
  </si>
  <si>
    <t xml:space="preserve">Provides supplemental amounts to the Revenue Reserve Fund.  Associated budget language changes the fund maximum limit and potential usage of the fund. _x000D_
_x000D_
</t>
  </si>
  <si>
    <t xml:space="preserve">Captures the net savings due to a reduction in the issuance of General Obligation, Virginia Public Building Authority, and Virginia College Building Authority bonds compared to previous expectations._x000D_
_x000D_
</t>
  </si>
  <si>
    <t>Transfer appropriation to the correct fund related to a prior year General Assembly adjustment</t>
  </si>
  <si>
    <t xml:space="preserve">Provides general fund appropriation to establish the State Overdose Fatality Review Team. The team will work alongside the local and regional overdose fatality review teams in the prevention of overdoses from prescribed, commercially available, or illicit substances as a result of misuse, overuse, and abuse._x000D_
_x000D_
</t>
  </si>
  <si>
    <t xml:space="preserve">Provides general fund appropriation in the first year and nongeneral fund in the second year to support two positions pending legislation for increasing fees for COPN applicants.   The legislation would allow additional fee revenue to cover the cost of these positions to review, update, and provide technical support to ensure the accuracy of the State Medical Facilities Plan._x000D_
_x000D_
</t>
  </si>
  <si>
    <t xml:space="preserve">Provides one-time general fund support to cover costs associated with legal fees._x000D_
_x000D_
</t>
  </si>
  <si>
    <t xml:space="preserve">Replaces revenue that will be lost due to a reduction in the federal match rate for administering the Children's Health Insurance Program (CHIP).  On October 1, 2019, the federal match rate for CHIP is scheduled to be reduced by 11.5 percentage points. This reduction will increase the general fund share that is necessary to administer the program from 12 percent to 23.5 percent.  The additional general fund appropriation will allow the agency to maintain current operations. _x000D_
_x000D_
</t>
  </si>
  <si>
    <t xml:space="preserve">Provides general fund in FY 2019 to cover anticipated federal deferrals (immediate reductions) associated with payments to Piedmont Geriatric and Catawba hospitals.  Funding is likely to be needed in the current fiscal year to replace federal funds that the Centers for Medicare and Medicaid Services (CMS) has indicated will be deferred dating back to the quarter ending 6/30/2018.  Other amendments will provide for the repayment of federal disallowances associated with challenged payments that occurred before 6/30/2018.  In addition, FY 2020 state matching funds are transferred to the Virginia Department of Behavioral Health and Developmental Services to offset a portion of on-going operating costs that are funded in a companion amendment._x000D_
_x000D_
</t>
  </si>
  <si>
    <t xml:space="preserve">Changes the date for requiring consumer-directed aides providing personal care, respite care and companion services in the Medicaid Commonwealth Coordinated Care (CCC) Plus Waiver and Developmental Disability waiver programs and the Early and Periodic Screening Diagnosis and Treatment (EPSDT) program to utilize an Electronic Visit Verification (EVV) system.  The new implementation date will be October 1, 2019, three months ahead of the current federal mandate._x000D_
_x000D_
</t>
  </si>
  <si>
    <t xml:space="preserve">Adjusts appropriations to properly account for the administrative costs associated with Medicaid expansion.  While the official Medicaid forecast package makes changes necessary to fund medical costs; this amendment similarly adjusts the administrative appropriations to reflect the latest estimate of the full cost of coverage for Medicaid expansion.  In addition, language related to the provider coverage (Section 3-5.15) and provider payment rate (Section 3-5.16) assessments in Part 3 is modified to clarify current policy._x000D_
_x000D_
</t>
  </si>
  <si>
    <t xml:space="preserve">Provides funding for coverage of preventive services and vaccines for currently eligible adult populations in fee-for-service, Medallion 4.0, and CCC Plus to ensure equity with the expansion population. _x000D_
_x000D_
</t>
  </si>
  <si>
    <t xml:space="preserve">Requires the Department of Behavioral Health and Developmental Services (DBHDS), in consultation with the Department of Medical Assistance Services, to monitor the impact of Medicaid expansion on the Community Services Boards. If the amount of new revenue generated as a result of expansion is at least ten percent less than the savings assumed in the Act, the Commissioner of DBHDS may allocate up to $7.0 million in nongeneral funds to replace lost revenue._x000D_
_x000D_
</t>
  </si>
  <si>
    <t xml:space="preserve">Provides funds and authorization for the payment of claims made by those deemed eligible for compensation as a result of their involuntary sterilization pursuant to the Virginia Eugenical Sterilization Act who were living as of February 1, 2015. _x000D_
_x000D_
</t>
  </si>
  <si>
    <t xml:space="preserve">Provides additional general fund appropriation to address continued growth in the number of children served in the state's Part C Early Intervention programs._x000D_
_x000D_
</t>
  </si>
  <si>
    <t xml:space="preserve">Provides funds for the transition to community settings of approximately 100 individuals currently in state behavioral health facilities who have been determined ready for discharge, but who are not able to be moved due to extraordinary barriers. _x000D_
_x000D_
</t>
  </si>
  <si>
    <t xml:space="preserve">Provides general fund appropriation in the second year for the continued of operations of Piedmont Geriatric and Catawba Hospitals. These funds are necessary as the facilities are no longer able to receive Medicaid reimbursement as a result of decertification. This cost is offset by a reduction of $14.5 million at the Department of Medical Assistance Services (DMAS) previously appropriated to serve as the general fund match for Medicaid-eligible services at these two facilities._x000D_
_x000D_
</t>
  </si>
  <si>
    <t xml:space="preserve">Provides funding for six beds in alternatovr settings for children who do not need institutionalization but cannot be served in existing programs because they are high-risk children with significant issues._x000D_
_x000D_
</t>
  </si>
  <si>
    <t xml:space="preserve">Aligns the appropriation with the service area where the actual expenditures are incurred. This is a zero-sum transfer._x000D_
_x000D_
</t>
  </si>
  <si>
    <t xml:space="preserve">Provides funds to purchase mobile device management software licenses through the Virginia Information Technology Agency.  Mobile device management software will provide security and inventory control to the Virginia Department of Social Services for devices communicating with its child welfare information system and to local departments of social services for devices used by clients to determine their eligibility for services.  This request will fund the procurement of 2,500 licenses. _x000D_
_x000D_
</t>
  </si>
  <si>
    <t>Fund positions to implement the Family First Prevention Services Act</t>
  </si>
  <si>
    <t xml:space="preserve">Appropriates revenue to support vending management support contract.  The department contracts with Business Opportunities for the Blind (BOB) to provide management support services for vending operations.  This contract was previously supported by vocational rehabilitation grant funds because the vending revenue has been historically low.  However, there has been an increase in vending revenue over the last two years, such that revenue is sufficient to cover the cost ($290,000) of the BOB contract.  _x000D_
_x000D_
</t>
  </si>
  <si>
    <t xml:space="preserve">Provides general fund dollars to ensure the continued operation of the agency's deafblind program.  The program is run with two specialist positions who assist deafblind individuals with accessing services that facilitate independence and employment.  This state support is needed to replace nongeneral fund revenue that is no longer available._x000D_
_x000D_
</t>
  </si>
  <si>
    <t xml:space="preserve">Allows approximately 50 blind and visually impaired individuals, who are currently on a wait-list, to receive vocational rehabilitation services._x000D_
_x000D_
</t>
  </si>
  <si>
    <t xml:space="preserve">Provides additional nongeneral funds and one position to administer the Land Preservation Tax Credit Program. This appropriation is to implement legislation to be considered during the 2019 General Assembly Session._x000D_
_x000D_
</t>
  </si>
  <si>
    <t xml:space="preserve">Provides additional funds for deposit to the Dam Safety, Flood Prevention and Protection Assistance Fund. The Fund supports grants to local governments and private entities owning regulated dams to improve dam safety. The increased funding brings the appropriation to $732,147 in FY 2020._x000D_
_x000D_
</t>
  </si>
  <si>
    <t xml:space="preserve">Provides additional general fund support for deposit to the Virginia Land Conservation Fund. The funding establishes an appropriation of $5.5 million the first year, and increases the second year appropriation to $10.0 million. _x000D_
_x000D_
</t>
  </si>
  <si>
    <t xml:space="preserve">Supplements the FY 2018 surplus deposit to the Water Quality Improvement Fund. The additional funds will focus on the implementation of agricultural best management practices._x000D_
_x000D_
</t>
  </si>
  <si>
    <t>Provide nongeneral funds to support the Daniel Boone Wilderness Interpretive Center</t>
  </si>
  <si>
    <t xml:space="preserve">Establishes operating appropriation and one position to support the transfer of the Daniel Boone Wilderness Interpretive Center to the Division of State Parks as a satellite facility to the Natural Tunnel State Park. Current Appropriation Act language provides for the transfer of the Center and funds to the department, once completed. A companion capital amendment authorizes the department to accept the Center and surrounding acreage._x000D_
_x000D_
</t>
  </si>
  <si>
    <t xml:space="preserve">Provides funding and one position to assist in the development of the Virginia Great Valley Lewis and Clark Eastern Legacy Trail Project. The position will be located at Natural Bridge State Park._x000D_
_x000D_
</t>
  </si>
  <si>
    <t xml:space="preserve">Provides additional nongeneral fund appropriation to support agency operations, including the legislatively authorized salary increase in the Appropriation Act. This amendment also updates language to reflect existing transfers to the Game Protection Fund as directed in &amp;sect; 3-1.01, subparagraphs K.1 and M of the Appropriation Act. _x000D_
_x000D_
</t>
  </si>
  <si>
    <t xml:space="preserve">Provides additional nongeneral funds to align with revenue from mitigation and settlement agreements. The appropriation will support restoration activities at Hog Island and mussel propagation efforts. _x000D_
_x000D_
</t>
  </si>
  <si>
    <t>Provide funding to enhance retention and recruitment of staff at Augusta Correctional Center</t>
  </si>
  <si>
    <t xml:space="preserve">Provides funding and one position to enable the agency to continue active shooter training to schools and communities._x000D_
_x000D_
</t>
  </si>
  <si>
    <t xml:space="preserve">Provides additional funding to support the Virginia Emergency Support Team (VEST) and Special Operations response team. VEST is a group of state, federal, private, and nonprofit representatives that responds to requests for assistance from localities. The Special Operations team responds to special events that are not declared emergencies._x000D_
_x000D_
</t>
  </si>
  <si>
    <t xml:space="preserve">Provides general fund support for search and rescue training activities and converts two existing positions from nongeneral fund to general fund. _x000D_
_x000D_
</t>
  </si>
  <si>
    <t xml:space="preserve">Provides general fund appropriation to fill two vacant positions to assist with increased workload demands in the State Fire Marshal Office (SFMO). The SFMO is responsible for implementing and overseeing programs to reduce risks from fire and ensuring compliance with state fire codes._x000D_
_x000D_
</t>
  </si>
  <si>
    <t xml:space="preserve">Restores funding that was carried forward from fiscal year 2020 to fiscal year 2019 to fund an opioid crisis emergency response plan, and funds positions and outsourcing costs to address backlogs in the controlled substances section._x000D_
_x000D_
</t>
  </si>
  <si>
    <t xml:space="preserve">Provides additional funding for tuition assistance for members of the Virginia National Guard to help recruitment and retention of guard members._x000D_
_x000D_
</t>
  </si>
  <si>
    <t xml:space="preserve">Provide funding to support cyber-security assessments </t>
  </si>
  <si>
    <t xml:space="preserve">Provides funding to conduct cyber-security analyses for local governments and state agencies._x000D_
_x000D_
</t>
  </si>
  <si>
    <t xml:space="preserve">Provides additional funds for Washington Metropolitan Area Transit Commission operations.  The increase is required for Virginia to meet its obligations under the agreement with Washington, D.C., and Maryland for regulation of vans, taxis, and certain sedan and limousine businesses. _x000D_
_x000D_
</t>
  </si>
  <si>
    <t xml:space="preserve">Allows the City of Lexington to purchase at fair market value Virginia Department of Transportation property when it is no longer required for the agency's purposes._x000D_
_x000D_
</t>
  </si>
  <si>
    <t xml:space="preserve">Reduces general fund appropriation provided for the employer share of health insurance premiums. The latest actuarial report projects health insurance costs will be lower than the premiums funded in the second year of Chapter 2, 2018 Special Session I, Virginia Acts of Assembly.  The employer and employee contributions will remain equal to the premiums funded in the first year of Chapter 2, 2018 Special Session I, Virginia Acts of Assembly, for all employee health insurance plans, except for the employer contributions of the Kaiser health insurance plan._x000D_
_x000D_
</t>
  </si>
  <si>
    <t xml:space="preserve">Adjusts funding for workers' compensation premiums based on the latest actuarial report.  Premiums include the scheduled payback of the working capital advance used to settle workers' compensation claims._x000D_
_x000D_
</t>
  </si>
  <si>
    <t>Adjust funding for changes in Cardinal Financials system charges</t>
  </si>
  <si>
    <t xml:space="preserve">Adjusts funding for the general fund portion of internal service fund charges for the Cardinal Financials system. Changes primarily reflect the impact of delayed implementation of the Cardinal Payroll module. Funding previously budgeted to support new Cardinal Payroll internal service fund charges is adjusted separately._x000D_
_x000D_
</t>
  </si>
  <si>
    <t xml:space="preserve">Provides bonuses for investment staff based on prior year's performance.   This amendment is in accordance with &amp;sect; 51.1-124.22 (A)(11), Code of Virginia, which requires the agency to compensate its investment staff based on the prior fiscal year's investment results.  _x000D_
_x000D_
</t>
  </si>
  <si>
    <t>Adjust appropriation for information technology auditors and security officers</t>
  </si>
  <si>
    <t xml:space="preserve">Transfers nongeneral fund appropriation provided for information technology auditors and security officers to the appropriate service area and fund.  This zero sum transfer was approved administratively in the first year.  _x000D_
_x000D_
</t>
  </si>
  <si>
    <t xml:space="preserve">Adjusts nongeneral fund appropriation in the second year to support the federal Department of Justice grant award.  The agency's federal VOCA grant award is based on expenses incurred by victims of crime and vendors that provide services for victims of crime.  This amendment transfers $512,000 nongeneral fund appropriation within the agency's operating budget to support the federal grant award._x000D_
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</si>
</sst>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409]m/d/yy\ h:mm\ AM/PM;@"/>
  </numFmts>
  <fonts count="4"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4"/>
        <bgColor indexed="64"/>
      </patternFill>
    </fill>
  </fills>
  <borders count="7">
    <border>
      <left/>
      <right/>
      <top/>
      <bottom/>
      <diagonal/>
    </border>
    <border>
      <left style="thick">
        <color theme="8" tint="0.39994506668294322"/>
      </left>
      <right style="thin">
        <color theme="8" tint="0.39994506668294322"/>
      </right>
      <top style="double">
        <color theme="8"/>
      </top>
      <bottom style="thick">
        <color theme="8" tint="0.39994506668294322"/>
      </bottom>
      <diagonal/>
    </border>
    <border>
      <left style="thin">
        <color theme="8" tint="0.39994506668294322"/>
      </left>
      <right style="thin">
        <color theme="8" tint="0.39994506668294322"/>
      </right>
      <top style="double">
        <color theme="8"/>
      </top>
      <bottom style="thick">
        <color theme="8" tint="0.39994506668294322"/>
      </bottom>
      <diagonal/>
    </border>
    <border>
      <left style="thin">
        <color theme="8" tint="0.39994506668294322"/>
      </left>
      <right style="thick">
        <color theme="8" tint="0.39994506668294322"/>
      </right>
      <top style="double">
        <color theme="8"/>
      </top>
      <bottom style="thick">
        <color theme="8" tint="0.39994506668294322"/>
      </bottom>
      <diagonal/>
    </border>
    <border>
      <left style="thick">
        <color theme="8" tint="0.39994506668294322"/>
      </left>
      <right style="thick">
        <color theme="0"/>
      </right>
      <top style="thick">
        <color theme="8" tint="0.39994506668294322"/>
      </top>
      <bottom style="double">
        <color theme="8"/>
      </bottom>
      <diagonal/>
    </border>
    <border>
      <left style="thick">
        <color theme="0"/>
      </left>
      <right style="thick">
        <color theme="0"/>
      </right>
      <top style="thick">
        <color theme="8" tint="0.39994506668294322"/>
      </top>
      <bottom style="double">
        <color theme="8"/>
      </bottom>
      <diagonal/>
    </border>
    <border>
      <left style="thick">
        <color theme="0"/>
      </left>
      <right style="thick">
        <color theme="8" tint="0.39994506668294322"/>
      </right>
      <top style="thick">
        <color theme="8" tint="0.39994506668294322"/>
      </top>
      <bottom style="double">
        <color theme="8"/>
      </bottom>
      <diagonal/>
    </border>
  </borders>
  <cellStyleXfs count="1">
    <xf numFmtId="0" fontId="0" fillId="0" borderId="0"/>
  </cellStyleXfs>
  <cellXfs count="19">
    <xf numFmtId="0" fontId="0" fillId="0" borderId="0" xfId="0"/>
    <xf numFmtId="0" fontId="0" fillId="0" borderId="0" xfId="0" applyNumberFormat="1" applyAlignment="1">
      <alignment vertical="top"/>
    </xf>
    <xf numFmtId="0" fontId="0" fillId="0" borderId="0" xfId="0" applyNumberFormat="1" applyAlignment="1">
      <alignment vertical="top" wrapText="1"/>
    </xf>
    <xf numFmtId="0" fontId="0" fillId="0" borderId="0" xfId="0" applyNumberFormat="1" applyAlignment="1">
      <alignment horizontal="center" vertical="top"/>
    </xf>
    <xf numFmtId="164" fontId="0" fillId="0" borderId="0" xfId="0" applyNumberFormat="1" applyAlignment="1">
      <alignment vertical="top"/>
    </xf>
    <xf numFmtId="6" fontId="0" fillId="0" borderId="0" xfId="0" applyNumberFormat="1" applyAlignment="1">
      <alignment vertical="top"/>
    </xf>
    <xf numFmtId="4" fontId="0" fillId="0" borderId="0" xfId="0" applyNumberFormat="1" applyAlignment="1">
      <alignment vertical="top"/>
    </xf>
    <xf numFmtId="0" fontId="0" fillId="0" borderId="0" xfId="0" applyNumberFormat="1" applyAlignment="1">
      <alignment horizontal="center" vertical="top" wrapText="1"/>
    </xf>
    <xf numFmtId="0" fontId="2" fillId="0" borderId="0" xfId="0" applyFont="1"/>
    <xf numFmtId="0" fontId="3" fillId="0" borderId="0" xfId="0" applyFont="1"/>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6" xfId="0" applyFont="1" applyFill="1" applyBorder="1" applyAlignment="1">
      <alignment horizontal="center" wrapText="1"/>
    </xf>
    <xf numFmtId="0" fontId="0" fillId="0" borderId="0" xfId="0" applyFont="1" applyAlignment="1">
      <alignment horizontal="left" indent="1"/>
    </xf>
    <xf numFmtId="6" fontId="2" fillId="0" borderId="1" xfId="0" applyNumberFormat="1" applyFont="1" applyBorder="1" applyAlignment="1">
      <alignment horizontal="center" vertical="top"/>
    </xf>
    <xf numFmtId="6" fontId="2" fillId="0" borderId="2" xfId="0" applyNumberFormat="1" applyFont="1" applyBorder="1" applyAlignment="1">
      <alignment horizontal="center" vertical="top"/>
    </xf>
    <xf numFmtId="4" fontId="2" fillId="0" borderId="2" xfId="0" applyNumberFormat="1" applyFont="1" applyBorder="1" applyAlignment="1">
      <alignment horizontal="center" vertical="top"/>
    </xf>
    <xf numFmtId="4" fontId="2" fillId="0" borderId="3" xfId="0" applyNumberFormat="1" applyFont="1" applyBorder="1" applyAlignment="1">
      <alignment horizontal="center" vertical="top"/>
    </xf>
    <xf numFmtId="0" fontId="2" fillId="0" borderId="0" xfId="0" applyFont="1" applyAlignment="1">
      <alignment horizontal="right" indent="1"/>
    </xf>
  </cellXfs>
  <cellStyles count="1">
    <cellStyle name="Normal" xfId="0" builtinId="0"/>
  </cellStyles>
  <dxfs count="61">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numFmt numFmtId="164" formatCode="[$-409]m/d/yy\ h:mm\ AM/PM;@"/>
      <alignment horizontal="general" vertical="top" textRotation="0" wrapText="0" indent="0" justifyLastLine="0" shrinkToFit="0" readingOrder="0"/>
    </dxf>
    <dxf>
      <numFmt numFmtId="164" formatCode="[$-409]m/d/yy\ h:mm\ AM/PM;@"/>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indent="0" justifyLastLine="0" shrinkToFit="0" readingOrder="0"/>
    </dxf>
    <dxf>
      <alignment horizontal="center" vertical="top" textRotation="0" wrapText="1" indent="0" justifyLastLine="0" shrinkToFit="0" readingOrder="0"/>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b/>
        <color theme="1"/>
      </font>
    </dxf>
    <dxf>
      <font>
        <b/>
        <color theme="1"/>
      </font>
    </dxf>
    <dxf>
      <font>
        <b/>
        <color theme="1"/>
      </font>
      <border>
        <top style="double">
          <color theme="8"/>
        </top>
      </border>
    </dxf>
    <dxf>
      <font>
        <b/>
        <color theme="0"/>
      </font>
      <fill>
        <patternFill patternType="solid">
          <fgColor theme="8"/>
          <bgColor theme="8"/>
        </patternFill>
      </fill>
    </dxf>
    <dxf>
      <font>
        <color theme="1"/>
      </font>
      <border>
        <left style="thin">
          <color theme="8" tint="0.39997558519241921"/>
        </left>
        <right style="thin">
          <color theme="8" tint="0.39997558519241921"/>
        </right>
        <top style="thin">
          <color theme="8" tint="0.39997558519241921"/>
        </top>
        <bottom style="thin">
          <color theme="8" tint="0.39997558519241921"/>
        </bottom>
        <vertical style="thin">
          <color theme="8" tint="0.39994506668294322"/>
        </vertical>
        <horizontal style="thin">
          <color theme="8" tint="0.39997558519241921"/>
        </horizontal>
      </border>
    </dxf>
    <dxf>
      <font>
        <b/>
        <color theme="1"/>
      </font>
      <border>
        <bottom style="thin">
          <color theme="4"/>
        </bottom>
        <vertical/>
        <horizontal/>
      </border>
    </dxf>
    <dxf>
      <font>
        <sz val="10"/>
        <color theme="1"/>
      </font>
      <border>
        <left style="thin">
          <color theme="4"/>
        </left>
        <right style="thin">
          <color theme="4"/>
        </right>
        <top style="thin">
          <color theme="4"/>
        </top>
        <bottom style="thin">
          <color theme="4"/>
        </bottom>
        <vertical/>
        <horizontal/>
      </border>
    </dxf>
  </dxfs>
  <tableStyles count="2" defaultTableStyle="TableStyleMedium2" defaultPivotStyle="PivotStyleLight16">
    <tableStyle name="SlicerStyleDark1 2" pivot="0" table="0" count="10">
      <tableStyleElement type="wholeTable" dxfId="60"/>
      <tableStyleElement type="headerRow" dxfId="59"/>
    </tableStyle>
    <tableStyle name="TableStyleMedium6 2" pivot="0" count="7">
      <tableStyleElement type="wholeTable" dxfId="58"/>
      <tableStyleElement type="headerRow" dxfId="57"/>
      <tableStyleElement type="totalRow" dxfId="56"/>
      <tableStyleElement type="firstColumn" dxfId="55"/>
      <tableStyleElement type="lastColumn" dxfId="54"/>
      <tableStyleElement type="firstRowStripe" dxfId="53"/>
      <tableStyleElement type="firstColumnStripe" dxfId="52"/>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StyleDark1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customXml" Target="../customXml/item1.xml"/><Relationship Id="rId5" Type="http://schemas.microsoft.com/office/2007/relationships/slicerCache" Target="slicerCaches/slicerCache2.xml"/><Relationship Id="rId10" Type="http://schemas.openxmlformats.org/officeDocument/2006/relationships/calcChain" Target="calcChain.xml"/><Relationship Id="rId4" Type="http://schemas.microsoft.com/office/2007/relationships/slicerCache" Target="slicerCaches/slicerCache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19049</xdr:colOff>
      <xdr:row>2</xdr:row>
      <xdr:rowOff>114297</xdr:rowOff>
    </xdr:from>
    <xdr:to>
      <xdr:col>4</xdr:col>
      <xdr:colOff>814388</xdr:colOff>
      <xdr:row>13</xdr:row>
      <xdr:rowOff>161922</xdr:rowOff>
    </xdr:to>
    <mc:AlternateContent xmlns:mc="http://schemas.openxmlformats.org/markup-compatibility/2006" xmlns:sle15="http://schemas.microsoft.com/office/drawing/2012/slicer">
      <mc:Choice Requires="sle15">
        <xdr:graphicFrame macro="">
          <xdr:nvGraphicFramePr>
            <xdr:cNvPr id="2" name="Secretarial Area"/>
            <xdr:cNvGraphicFramePr/>
          </xdr:nvGraphicFramePr>
          <xdr:xfrm>
            <a:off x="0" y="0"/>
            <a:ext cx="0" cy="0"/>
          </xdr:xfrm>
          <a:graphic>
            <a:graphicData uri="http://schemas.microsoft.com/office/drawing/2010/slicer">
              <sle:slicer xmlns:sle="http://schemas.microsoft.com/office/drawing/2010/slicer" name="Secretarial Area"/>
            </a:graphicData>
          </a:graphic>
        </xdr:graphicFrame>
      </mc:Choice>
      <mc:Fallback xmlns="">
        <xdr:sp macro="" textlink="">
          <xdr:nvSpPr>
            <xdr:cNvPr id="0" name=""/>
            <xdr:cNvSpPr>
              <a:spLocks noTextEdit="1"/>
            </xdr:cNvSpPr>
          </xdr:nvSpPr>
          <xdr:spPr>
            <a:xfrm>
              <a:off x="133349" y="476247"/>
              <a:ext cx="3776664" cy="20383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947736</xdr:colOff>
      <xdr:row>2</xdr:row>
      <xdr:rowOff>114296</xdr:rowOff>
    </xdr:from>
    <xdr:to>
      <xdr:col>12</xdr:col>
      <xdr:colOff>704849</xdr:colOff>
      <xdr:row>18</xdr:row>
      <xdr:rowOff>161921</xdr:rowOff>
    </xdr:to>
    <mc:AlternateContent xmlns:mc="http://schemas.openxmlformats.org/markup-compatibility/2006" xmlns:sle15="http://schemas.microsoft.com/office/drawing/2012/slicer">
      <mc:Choice Requires="sle15">
        <xdr:graphicFrame macro="">
          <xdr:nvGraphicFramePr>
            <xdr:cNvPr id="3" name="Agency"/>
            <xdr:cNvGraphicFramePr/>
          </xdr:nvGraphicFramePr>
          <xdr:xfrm>
            <a:off x="0" y="0"/>
            <a:ext cx="0" cy="0"/>
          </xdr:xfrm>
          <a:graphic>
            <a:graphicData uri="http://schemas.microsoft.com/office/drawing/2010/slicer">
              <sle:slicer xmlns:sle="http://schemas.microsoft.com/office/drawing/2010/slicer" name="Agency"/>
            </a:graphicData>
          </a:graphic>
        </xdr:graphicFrame>
      </mc:Choice>
      <mc:Fallback xmlns="">
        <xdr:sp macro="" textlink="">
          <xdr:nvSpPr>
            <xdr:cNvPr id="0" name=""/>
            <xdr:cNvSpPr>
              <a:spLocks noTextEdit="1"/>
            </xdr:cNvSpPr>
          </xdr:nvSpPr>
          <xdr:spPr>
            <a:xfrm>
              <a:off x="4090986" y="476246"/>
              <a:ext cx="7700963" cy="29432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33337</xdr:colOff>
      <xdr:row>14</xdr:row>
      <xdr:rowOff>76198</xdr:rowOff>
    </xdr:from>
    <xdr:to>
      <xdr:col>4</xdr:col>
      <xdr:colOff>814388</xdr:colOff>
      <xdr:row>19</xdr:row>
      <xdr:rowOff>14285</xdr:rowOff>
    </xdr:to>
    <mc:AlternateContent xmlns:mc="http://schemas.openxmlformats.org/markup-compatibility/2006" xmlns:sle15="http://schemas.microsoft.com/office/drawing/2012/slicer">
      <mc:Choice Requires="sle15">
        <xdr:graphicFrame macro="">
          <xdr:nvGraphicFramePr>
            <xdr:cNvPr id="4" name="Budget Change Type"/>
            <xdr:cNvGraphicFramePr/>
          </xdr:nvGraphicFramePr>
          <xdr:xfrm>
            <a:off x="0" y="0"/>
            <a:ext cx="0" cy="0"/>
          </xdr:xfrm>
          <a:graphic>
            <a:graphicData uri="http://schemas.microsoft.com/office/drawing/2010/slicer">
              <sle:slicer xmlns:sle="http://schemas.microsoft.com/office/drawing/2010/slicer" name="Budget Change Type"/>
            </a:graphicData>
          </a:graphic>
        </xdr:graphicFrame>
      </mc:Choice>
      <mc:Fallback xmlns="">
        <xdr:sp macro="" textlink="">
          <xdr:nvSpPr>
            <xdr:cNvPr id="0" name=""/>
            <xdr:cNvSpPr>
              <a:spLocks noTextEdit="1"/>
            </xdr:cNvSpPr>
          </xdr:nvSpPr>
          <xdr:spPr>
            <a:xfrm>
              <a:off x="147637" y="2609848"/>
              <a:ext cx="3762376" cy="842962"/>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xdr:from>
      <xdr:col>1</xdr:col>
      <xdr:colOff>190500</xdr:colOff>
      <xdr:row>23</xdr:row>
      <xdr:rowOff>32146</xdr:rowOff>
    </xdr:from>
    <xdr:to>
      <xdr:col>8</xdr:col>
      <xdr:colOff>400050</xdr:colOff>
      <xdr:row>33</xdr:row>
      <xdr:rowOff>38100</xdr:rowOff>
    </xdr:to>
    <xdr:sp macro="" textlink="">
      <xdr:nvSpPr>
        <xdr:cNvPr id="5" name="TextBox 4"/>
        <xdr:cNvSpPr txBox="1"/>
      </xdr:nvSpPr>
      <xdr:spPr>
        <a:xfrm>
          <a:off x="295275" y="4661296"/>
          <a:ext cx="6981825" cy="19109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Filter Instructions</a:t>
          </a:r>
        </a:p>
        <a:p>
          <a:endParaRPr lang="en-US" sz="1100" b="1" u="sng"/>
        </a:p>
        <a:p>
          <a:r>
            <a:rPr lang="en-US" sz="1100" b="0" u="none"/>
            <a:t>- To</a:t>
          </a:r>
          <a:r>
            <a:rPr lang="en-US" sz="1100" b="0" u="none" baseline="0"/>
            <a:t> filter the data on the 2018-2020 Summary tab, select items on the Filter tab.  </a:t>
          </a:r>
        </a:p>
        <a:p>
          <a:endParaRPr lang="en-US" sz="1100" b="0" u="none" baseline="0"/>
        </a:p>
        <a:p>
          <a:r>
            <a:rPr lang="en-US" sz="1100" b="0" u="none" baseline="0"/>
            <a:t>- To clear filters for a specific category, click the filter button in the upper right corner of the slicer box: </a:t>
          </a:r>
        </a:p>
        <a:p>
          <a:endParaRPr lang="en-US" sz="1100" b="0" u="none" baseline="0"/>
        </a:p>
        <a:p>
          <a:r>
            <a:rPr lang="en-US" sz="1100" b="0" u="none" baseline="0"/>
            <a:t>- To mult-select items, hold the "Ctrl" key as you select items. </a:t>
          </a:r>
        </a:p>
        <a:p>
          <a:endParaRPr lang="en-US" sz="1100" b="0" u="none" baseline="0"/>
        </a:p>
        <a:p>
          <a:r>
            <a:rPr lang="en-US" sz="1100" b="0" u="none" baseline="0"/>
            <a:t>- Click the 2018-2020 Summary tab to view filtered information</a:t>
          </a:r>
        </a:p>
        <a:p>
          <a:endParaRPr lang="en-US" sz="1100" b="0" u="none"/>
        </a:p>
      </xdr:txBody>
    </xdr:sp>
    <xdr:clientData/>
  </xdr:twoCellAnchor>
  <xdr:twoCellAnchor editAs="oneCell">
    <xdr:from>
      <xdr:col>7</xdr:col>
      <xdr:colOff>277419</xdr:colOff>
      <xdr:row>26</xdr:row>
      <xdr:rowOff>155553</xdr:rowOff>
    </xdr:from>
    <xdr:to>
      <xdr:col>7</xdr:col>
      <xdr:colOff>561975</xdr:colOff>
      <xdr:row>28</xdr:row>
      <xdr:rowOff>89055</xdr:rowOff>
    </xdr:to>
    <xdr:pic>
      <xdr:nvPicPr>
        <xdr:cNvPr id="6" name="Picture 5"/>
        <xdr:cNvPicPr>
          <a:picLocks noChangeAspect="1"/>
        </xdr:cNvPicPr>
      </xdr:nvPicPr>
      <xdr:blipFill>
        <a:blip xmlns:r="http://schemas.openxmlformats.org/officeDocument/2006/relationships" r:embed="rId1"/>
        <a:stretch>
          <a:fillRect/>
        </a:stretch>
      </xdr:blipFill>
      <xdr:spPr>
        <a:xfrm>
          <a:off x="6287694" y="5356203"/>
          <a:ext cx="284556" cy="314502"/>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ecretarial_Area" sourceName="Secretarial Area">
  <extLst>
    <x:ext xmlns:x15="http://schemas.microsoft.com/office/spreadsheetml/2010/11/main" uri="{2F2917AC-EB37-4324-AD4E-5DD8C200BD13}">
      <x15:tableSlicerCache tableId="7" column="51"/>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Agency" sourceName="Agency">
  <extLst>
    <x:ext xmlns:x15="http://schemas.microsoft.com/office/spreadsheetml/2010/11/main" uri="{2F2917AC-EB37-4324-AD4E-5DD8C200BD13}">
      <x15:tableSlicerCache tableId="7" column="55"/>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Budget_Change_Type" sourceName="Budget Change Type">
  <extLst>
    <x:ext xmlns:x15="http://schemas.microsoft.com/office/spreadsheetml/2010/11/main" uri="{2F2917AC-EB37-4324-AD4E-5DD8C200BD13}">
      <x15:tableSlicerCache tableId="7" column="57"/>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ecretarial Area" cache="Slicer_Secretarial_Area" caption="Secretarial Area" columnCount="2" style="SlicerStyleDark1 2" rowHeight="182880"/>
  <slicer name="Agency" cache="Slicer_Agency" caption="Agency" columnCount="2" style="SlicerStyleDark1 2" rowHeight="182880"/>
  <slicer name="Budget Change Type" cache="Slicer_Budget_Change_Type" caption="Budget Change Type" columnCount="2" style="SlicerStyleDark1 2" rowHeight="182880"/>
</slicers>
</file>

<file path=xl/tables/table1.xml><?xml version="1.0" encoding="utf-8"?>
<table xmlns="http://schemas.openxmlformats.org/spreadsheetml/2006/main" id="7" name="SummaryOutput" displayName="SummaryOutput" ref="A3:Y377" totalsRowCount="1" headerRowDxfId="51" dataDxfId="50">
  <autoFilter ref="A3:Y376"/>
  <sortState ref="A4:Y376">
    <sortCondition ref="B4:B2087"/>
    <sortCondition ref="F4:F2087"/>
    <sortCondition ref="H4:H2087"/>
    <sortCondition ref="I4:I2087"/>
  </sortState>
  <tableColumns count="25">
    <tableColumn id="51" name="Secretarial Area" totalsRowLabel="Total" dataDxfId="49" totalsRowDxfId="48"/>
    <tableColumn id="52" name="Sec Area Sort" dataDxfId="47" totalsRowDxfId="46"/>
    <tableColumn id="53" name="Agency Code" dataDxfId="45" totalsRowDxfId="44"/>
    <tableColumn id="54" name="Agency Name" dataDxfId="43" totalsRowDxfId="42"/>
    <tableColumn id="55" name="Agency" dataDxfId="41" totalsRowDxfId="40"/>
    <tableColumn id="56" name="Agency Sort" dataDxfId="39" totalsRowDxfId="38"/>
    <tableColumn id="57" name="Budget Change Type" dataDxfId="37" totalsRowDxfId="36"/>
    <tableColumn id="58" name="Change Type Sort" dataDxfId="35" totalsRowDxfId="34"/>
    <tableColumn id="59" name="Title" dataDxfId="33" totalsRowDxfId="32"/>
    <tableColumn id="60" name="Index" dataDxfId="31" totalsRowDxfId="30"/>
    <tableColumn id="61" name="Biennium" dataDxfId="29" totalsRowDxfId="28"/>
    <tableColumn id="62" name="Budget Round" dataDxfId="27" totalsRowDxfId="26"/>
    <tableColumn id="63" name="Refreshed" dataDxfId="25" totalsRowDxfId="24"/>
    <tableColumn id="64" name="Request Type Group" dataDxfId="23" totalsRowDxfId="22"/>
    <tableColumn id="65" name="Description" dataDxfId="21" totalsRowDxfId="20"/>
    <tableColumn id="66" name="GF 2019" totalsRowFunction="sum" dataDxfId="19" totalsRowDxfId="18"/>
    <tableColumn id="67" name="GF 2020" totalsRowFunction="sum" dataDxfId="17" totalsRowDxfId="16"/>
    <tableColumn id="68" name="NGF 2019" totalsRowFunction="sum" dataDxfId="15" totalsRowDxfId="14"/>
    <tableColumn id="69" name="NGF 2020" totalsRowFunction="sum" dataDxfId="13" totalsRowDxfId="12"/>
    <tableColumn id="70" name="GF Pos 2019" totalsRowFunction="sum" dataDxfId="11" totalsRowDxfId="10"/>
    <tableColumn id="71" name="NGF Pos 2019" totalsRowFunction="sum" dataDxfId="9" totalsRowDxfId="8"/>
    <tableColumn id="72" name="Positions 2019" totalsRowFunction="sum" dataDxfId="7" totalsRowDxfId="6"/>
    <tableColumn id="73" name="GF Pos 2020" totalsRowFunction="sum" dataDxfId="5" totalsRowDxfId="4"/>
    <tableColumn id="74" name="NGF Pos 2020" totalsRowFunction="sum" dataDxfId="3" totalsRowDxfId="2"/>
    <tableColumn id="75" name="Positions 2020" totalsRowFunction="sum" dataDxfId="1" totalsRowDxfId="0"/>
  </tableColumns>
  <tableStyleInfo name="TableStyleMedium6 2" showFirstColumn="0" showLastColumn="0" showRowStripes="1" showColumnStripes="0"/>
</table>
</file>

<file path=xl/tables/table2.xml><?xml version="1.0" encoding="utf-8"?>
<table xmlns="http://schemas.openxmlformats.org/spreadsheetml/2006/main" id="6" name="TblColumnNames" displayName="TblColumnNames" ref="A1:B26" totalsRowShown="0">
  <autoFilter ref="A1:B26"/>
  <tableColumns count="2">
    <tableColumn id="1" name="ID"/>
    <tableColumn id="2" name="Nam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7"/>
  <sheetViews>
    <sheetView showGridLines="0" tabSelected="1" workbookViewId="0">
      <pane xSplit="14" ySplit="3" topLeftCell="O374" activePane="bottomRight" state="frozen"/>
      <selection pane="topRight" activeCell="O1" sqref="O1"/>
      <selection pane="bottomLeft" activeCell="A5" sqref="A5"/>
      <selection pane="bottomRight" activeCell="P379" sqref="P379"/>
    </sheetView>
  </sheetViews>
  <sheetFormatPr defaultRowHeight="15" x14ac:dyDescent="0.25"/>
  <cols>
    <col min="1" max="1" width="16.42578125" customWidth="1"/>
    <col min="2" max="2" width="13.7109375" hidden="1" customWidth="1"/>
    <col min="3" max="3" width="13.42578125" hidden="1" customWidth="1"/>
    <col min="4" max="4" width="33.5703125" hidden="1" customWidth="1"/>
    <col min="5" max="5" width="22.42578125" customWidth="1"/>
    <col min="6" max="6" width="12.7109375" hidden="1" customWidth="1"/>
    <col min="7" max="7" width="16.42578125" customWidth="1"/>
    <col min="8" max="8" width="17.140625" hidden="1" customWidth="1"/>
    <col min="9" max="9" width="30.85546875" customWidth="1"/>
    <col min="10" max="10" width="7.42578125" hidden="1" customWidth="1"/>
    <col min="11" max="11" width="10.7109375" hidden="1" customWidth="1"/>
    <col min="12" max="12" width="14.5703125" hidden="1" customWidth="1"/>
    <col min="13" max="13" width="15.42578125" hidden="1" customWidth="1"/>
    <col min="14" max="14" width="20.140625" hidden="1" customWidth="1"/>
    <col min="15" max="15" width="44.42578125" customWidth="1"/>
    <col min="16" max="19" width="14.85546875" bestFit="1" customWidth="1"/>
    <col min="20" max="21" width="11.140625" hidden="1" customWidth="1"/>
    <col min="22" max="22" width="11.140625" customWidth="1"/>
    <col min="23" max="24" width="11.140625" hidden="1" customWidth="1"/>
    <col min="25" max="25" width="11.140625" customWidth="1"/>
  </cols>
  <sheetData>
    <row r="1" spans="1:25" ht="15.75" x14ac:dyDescent="0.25">
      <c r="A1" s="9" t="s">
        <v>962</v>
      </c>
    </row>
    <row r="2" spans="1:25" ht="6" customHeight="1" x14ac:dyDescent="0.25"/>
    <row r="3" spans="1:25" ht="30" x14ac:dyDescent="0.25">
      <c r="A3" s="7" t="s">
        <v>372</v>
      </c>
      <c r="B3" s="7" t="s">
        <v>255</v>
      </c>
      <c r="C3" s="7" t="s">
        <v>355</v>
      </c>
      <c r="D3" s="7" t="s">
        <v>356</v>
      </c>
      <c r="E3" s="7" t="s">
        <v>256</v>
      </c>
      <c r="F3" s="7" t="s">
        <v>357</v>
      </c>
      <c r="G3" s="7" t="s">
        <v>246</v>
      </c>
      <c r="H3" s="7" t="s">
        <v>247</v>
      </c>
      <c r="I3" s="7" t="s">
        <v>358</v>
      </c>
      <c r="J3" s="7" t="s">
        <v>249</v>
      </c>
      <c r="K3" s="7" t="s">
        <v>359</v>
      </c>
      <c r="L3" s="7" t="s">
        <v>360</v>
      </c>
      <c r="M3" s="7" t="s">
        <v>248</v>
      </c>
      <c r="N3" s="7" t="s">
        <v>361</v>
      </c>
      <c r="O3" s="7" t="s">
        <v>258</v>
      </c>
      <c r="P3" s="7" t="s">
        <v>362</v>
      </c>
      <c r="Q3" s="7" t="s">
        <v>363</v>
      </c>
      <c r="R3" s="7" t="s">
        <v>364</v>
      </c>
      <c r="S3" s="7" t="s">
        <v>365</v>
      </c>
      <c r="T3" s="7" t="s">
        <v>366</v>
      </c>
      <c r="U3" s="7" t="s">
        <v>368</v>
      </c>
      <c r="V3" s="7" t="s">
        <v>370</v>
      </c>
      <c r="W3" s="7" t="s">
        <v>367</v>
      </c>
      <c r="X3" s="7" t="s">
        <v>369</v>
      </c>
      <c r="Y3" s="7" t="s">
        <v>371</v>
      </c>
    </row>
    <row r="4" spans="1:25" ht="60" x14ac:dyDescent="0.25">
      <c r="A4" s="2" t="s">
        <v>4</v>
      </c>
      <c r="B4" s="3">
        <v>1</v>
      </c>
      <c r="C4" s="3">
        <v>133</v>
      </c>
      <c r="D4" s="1" t="s">
        <v>6</v>
      </c>
      <c r="E4" s="2" t="s">
        <v>261</v>
      </c>
      <c r="F4" s="3" t="s">
        <v>5</v>
      </c>
      <c r="G4" s="2" t="s">
        <v>253</v>
      </c>
      <c r="H4" s="3" t="s">
        <v>176</v>
      </c>
      <c r="I4" s="2" t="s">
        <v>375</v>
      </c>
      <c r="J4" s="3">
        <v>1</v>
      </c>
      <c r="K4" s="1" t="s">
        <v>250</v>
      </c>
      <c r="L4" s="1" t="s">
        <v>376</v>
      </c>
      <c r="M4" s="4">
        <v>43447.432815231485</v>
      </c>
      <c r="N4" s="1" t="s">
        <v>251</v>
      </c>
      <c r="O4" s="2" t="s">
        <v>377</v>
      </c>
      <c r="P4" s="5">
        <v>0</v>
      </c>
      <c r="Q4" s="5">
        <v>0</v>
      </c>
      <c r="R4" s="5">
        <v>0</v>
      </c>
      <c r="S4" s="5">
        <v>250000</v>
      </c>
      <c r="T4" s="6">
        <v>0</v>
      </c>
      <c r="U4" s="6">
        <v>0</v>
      </c>
      <c r="V4" s="6">
        <v>0</v>
      </c>
      <c r="W4" s="6">
        <v>0</v>
      </c>
      <c r="X4" s="6">
        <v>0</v>
      </c>
      <c r="Y4" s="6">
        <v>0</v>
      </c>
    </row>
    <row r="5" spans="1:25" ht="120" x14ac:dyDescent="0.25">
      <c r="A5" s="2" t="s">
        <v>8</v>
      </c>
      <c r="B5" s="3">
        <v>2</v>
      </c>
      <c r="C5" s="3">
        <v>111</v>
      </c>
      <c r="D5" s="1" t="s">
        <v>9</v>
      </c>
      <c r="E5" s="2" t="s">
        <v>262</v>
      </c>
      <c r="F5" s="3" t="s">
        <v>7</v>
      </c>
      <c r="G5" s="2" t="s">
        <v>252</v>
      </c>
      <c r="H5" s="3" t="s">
        <v>217</v>
      </c>
      <c r="I5" s="2" t="s">
        <v>378</v>
      </c>
      <c r="J5" s="3">
        <v>2</v>
      </c>
      <c r="K5" s="1" t="s">
        <v>250</v>
      </c>
      <c r="L5" s="1" t="s">
        <v>376</v>
      </c>
      <c r="M5" s="4">
        <v>43447.432815231485</v>
      </c>
      <c r="N5" s="1" t="s">
        <v>251</v>
      </c>
      <c r="O5" s="2" t="s">
        <v>379</v>
      </c>
      <c r="P5" s="5">
        <v>0</v>
      </c>
      <c r="Q5" s="5">
        <v>0</v>
      </c>
      <c r="R5" s="5">
        <v>0</v>
      </c>
      <c r="S5" s="5">
        <v>0</v>
      </c>
      <c r="T5" s="6">
        <v>0</v>
      </c>
      <c r="U5" s="6">
        <v>0</v>
      </c>
      <c r="V5" s="6">
        <v>0</v>
      </c>
      <c r="W5" s="6">
        <v>0</v>
      </c>
      <c r="X5" s="6">
        <v>0</v>
      </c>
      <c r="Y5" s="6">
        <v>0</v>
      </c>
    </row>
    <row r="6" spans="1:25" ht="90" x14ac:dyDescent="0.25">
      <c r="A6" s="2" t="s">
        <v>8</v>
      </c>
      <c r="B6" s="3">
        <v>2</v>
      </c>
      <c r="C6" s="3">
        <v>111</v>
      </c>
      <c r="D6" s="1" t="s">
        <v>9</v>
      </c>
      <c r="E6" s="2" t="s">
        <v>262</v>
      </c>
      <c r="F6" s="3" t="s">
        <v>7</v>
      </c>
      <c r="G6" s="2" t="s">
        <v>252</v>
      </c>
      <c r="H6" s="3" t="s">
        <v>217</v>
      </c>
      <c r="I6" s="2" t="s">
        <v>380</v>
      </c>
      <c r="J6" s="3">
        <v>3</v>
      </c>
      <c r="K6" s="1" t="s">
        <v>250</v>
      </c>
      <c r="L6" s="1" t="s">
        <v>376</v>
      </c>
      <c r="M6" s="4">
        <v>43447.432815231485</v>
      </c>
      <c r="N6" s="1" t="s">
        <v>251</v>
      </c>
      <c r="O6" s="2" t="s">
        <v>381</v>
      </c>
      <c r="P6" s="5">
        <v>0</v>
      </c>
      <c r="Q6" s="5">
        <v>288288</v>
      </c>
      <c r="R6" s="5">
        <v>0</v>
      </c>
      <c r="S6" s="5">
        <v>0</v>
      </c>
      <c r="T6" s="6">
        <v>0</v>
      </c>
      <c r="U6" s="6">
        <v>0</v>
      </c>
      <c r="V6" s="6">
        <v>0</v>
      </c>
      <c r="W6" s="6">
        <v>0</v>
      </c>
      <c r="X6" s="6">
        <v>0</v>
      </c>
      <c r="Y6" s="6">
        <v>0</v>
      </c>
    </row>
    <row r="7" spans="1:25" ht="90" x14ac:dyDescent="0.25">
      <c r="A7" s="2" t="s">
        <v>8</v>
      </c>
      <c r="B7" s="3">
        <v>2</v>
      </c>
      <c r="C7" s="3">
        <v>848</v>
      </c>
      <c r="D7" s="1" t="s">
        <v>11</v>
      </c>
      <c r="E7" s="2" t="s">
        <v>263</v>
      </c>
      <c r="F7" s="3" t="s">
        <v>10</v>
      </c>
      <c r="G7" s="2" t="s">
        <v>252</v>
      </c>
      <c r="H7" s="3" t="s">
        <v>217</v>
      </c>
      <c r="I7" s="2" t="s">
        <v>382</v>
      </c>
      <c r="J7" s="3">
        <v>4</v>
      </c>
      <c r="K7" s="1" t="s">
        <v>250</v>
      </c>
      <c r="L7" s="1" t="s">
        <v>376</v>
      </c>
      <c r="M7" s="4">
        <v>43447.432815231485</v>
      </c>
      <c r="N7" s="1" t="s">
        <v>251</v>
      </c>
      <c r="O7" s="2" t="s">
        <v>963</v>
      </c>
      <c r="P7" s="5">
        <v>0</v>
      </c>
      <c r="Q7" s="5">
        <v>636975</v>
      </c>
      <c r="R7" s="5">
        <v>0</v>
      </c>
      <c r="S7" s="5">
        <v>0</v>
      </c>
      <c r="T7" s="6">
        <v>0</v>
      </c>
      <c r="U7" s="6">
        <v>0</v>
      </c>
      <c r="V7" s="6">
        <v>0</v>
      </c>
      <c r="W7" s="6">
        <v>20</v>
      </c>
      <c r="X7" s="6">
        <v>0</v>
      </c>
      <c r="Y7" s="6">
        <v>20</v>
      </c>
    </row>
    <row r="8" spans="1:25" ht="60" x14ac:dyDescent="0.25">
      <c r="A8" s="2" t="s">
        <v>8</v>
      </c>
      <c r="B8" s="3">
        <v>2</v>
      </c>
      <c r="C8" s="3">
        <v>117</v>
      </c>
      <c r="D8" s="1" t="s">
        <v>13</v>
      </c>
      <c r="E8" s="2" t="s">
        <v>264</v>
      </c>
      <c r="F8" s="3" t="s">
        <v>12</v>
      </c>
      <c r="G8" s="2" t="s">
        <v>252</v>
      </c>
      <c r="H8" s="3" t="s">
        <v>217</v>
      </c>
      <c r="I8" s="2" t="s">
        <v>383</v>
      </c>
      <c r="J8" s="3">
        <v>5</v>
      </c>
      <c r="K8" s="1" t="s">
        <v>250</v>
      </c>
      <c r="L8" s="1" t="s">
        <v>376</v>
      </c>
      <c r="M8" s="4">
        <v>43447.432815231485</v>
      </c>
      <c r="N8" s="1" t="s">
        <v>251</v>
      </c>
      <c r="O8" s="2" t="s">
        <v>384</v>
      </c>
      <c r="P8" s="5">
        <v>0</v>
      </c>
      <c r="Q8" s="5">
        <v>2625000</v>
      </c>
      <c r="R8" s="5">
        <v>0</v>
      </c>
      <c r="S8" s="5">
        <v>0</v>
      </c>
      <c r="T8" s="6">
        <v>0</v>
      </c>
      <c r="U8" s="6">
        <v>0</v>
      </c>
      <c r="V8" s="6">
        <v>0</v>
      </c>
      <c r="W8" s="6">
        <v>0</v>
      </c>
      <c r="X8" s="6">
        <v>0</v>
      </c>
      <c r="Y8" s="6">
        <v>0</v>
      </c>
    </row>
    <row r="9" spans="1:25" ht="60" x14ac:dyDescent="0.25">
      <c r="A9" s="2" t="s">
        <v>14</v>
      </c>
      <c r="B9" s="3">
        <v>3</v>
      </c>
      <c r="C9" s="3">
        <v>141</v>
      </c>
      <c r="D9" s="1" t="s">
        <v>16</v>
      </c>
      <c r="E9" s="2" t="s">
        <v>265</v>
      </c>
      <c r="F9" s="3" t="s">
        <v>15</v>
      </c>
      <c r="G9" s="2" t="s">
        <v>252</v>
      </c>
      <c r="H9" s="3" t="s">
        <v>217</v>
      </c>
      <c r="I9" s="2" t="s">
        <v>385</v>
      </c>
      <c r="J9" s="3">
        <v>6</v>
      </c>
      <c r="K9" s="1" t="s">
        <v>250</v>
      </c>
      <c r="L9" s="1" t="s">
        <v>376</v>
      </c>
      <c r="M9" s="4">
        <v>43447.432815231485</v>
      </c>
      <c r="N9" s="1" t="s">
        <v>251</v>
      </c>
      <c r="O9" s="2" t="s">
        <v>386</v>
      </c>
      <c r="P9" s="5">
        <v>0</v>
      </c>
      <c r="Q9" s="5">
        <v>0</v>
      </c>
      <c r="R9" s="5">
        <v>500000</v>
      </c>
      <c r="S9" s="5">
        <v>500000</v>
      </c>
      <c r="T9" s="6">
        <v>0</v>
      </c>
      <c r="U9" s="6">
        <v>0</v>
      </c>
      <c r="V9" s="6">
        <v>0</v>
      </c>
      <c r="W9" s="6">
        <v>0</v>
      </c>
      <c r="X9" s="6">
        <v>0</v>
      </c>
      <c r="Y9" s="6">
        <v>0</v>
      </c>
    </row>
    <row r="10" spans="1:25" ht="135" x14ac:dyDescent="0.25">
      <c r="A10" s="2" t="s">
        <v>14</v>
      </c>
      <c r="B10" s="3">
        <v>3</v>
      </c>
      <c r="C10" s="3">
        <v>166</v>
      </c>
      <c r="D10" s="1" t="s">
        <v>18</v>
      </c>
      <c r="E10" s="2" t="s">
        <v>266</v>
      </c>
      <c r="F10" s="3" t="s">
        <v>17</v>
      </c>
      <c r="G10" s="2" t="s">
        <v>252</v>
      </c>
      <c r="H10" s="3" t="s">
        <v>217</v>
      </c>
      <c r="I10" s="2" t="s">
        <v>387</v>
      </c>
      <c r="J10" s="3">
        <v>7</v>
      </c>
      <c r="K10" s="1" t="s">
        <v>250</v>
      </c>
      <c r="L10" s="1" t="s">
        <v>376</v>
      </c>
      <c r="M10" s="4">
        <v>43447.432815231485</v>
      </c>
      <c r="N10" s="1" t="s">
        <v>251</v>
      </c>
      <c r="O10" s="2" t="s">
        <v>388</v>
      </c>
      <c r="P10" s="5">
        <v>1500000</v>
      </c>
      <c r="Q10" s="5">
        <v>0</v>
      </c>
      <c r="R10" s="5">
        <v>0</v>
      </c>
      <c r="S10" s="5">
        <v>0</v>
      </c>
      <c r="T10" s="6">
        <v>0</v>
      </c>
      <c r="U10" s="6">
        <v>0</v>
      </c>
      <c r="V10" s="6">
        <v>0</v>
      </c>
      <c r="W10" s="6">
        <v>0</v>
      </c>
      <c r="X10" s="6">
        <v>0</v>
      </c>
      <c r="Y10" s="6">
        <v>0</v>
      </c>
    </row>
    <row r="11" spans="1:25" ht="105" x14ac:dyDescent="0.25">
      <c r="A11" s="2" t="s">
        <v>20</v>
      </c>
      <c r="B11" s="3">
        <v>4</v>
      </c>
      <c r="C11" s="3">
        <v>180</v>
      </c>
      <c r="D11" s="1" t="s">
        <v>21</v>
      </c>
      <c r="E11" s="2" t="s">
        <v>267</v>
      </c>
      <c r="F11" s="3" t="s">
        <v>19</v>
      </c>
      <c r="G11" s="2" t="s">
        <v>252</v>
      </c>
      <c r="H11" s="3" t="s">
        <v>217</v>
      </c>
      <c r="I11" s="2" t="s">
        <v>389</v>
      </c>
      <c r="J11" s="3">
        <v>8</v>
      </c>
      <c r="K11" s="1" t="s">
        <v>250</v>
      </c>
      <c r="L11" s="1" t="s">
        <v>376</v>
      </c>
      <c r="M11" s="4">
        <v>43447.432815231485</v>
      </c>
      <c r="N11" s="1" t="s">
        <v>251</v>
      </c>
      <c r="O11" s="2" t="s">
        <v>964</v>
      </c>
      <c r="P11" s="5">
        <v>1352541</v>
      </c>
      <c r="Q11" s="5">
        <v>0</v>
      </c>
      <c r="R11" s="5">
        <v>0</v>
      </c>
      <c r="S11" s="5">
        <v>0</v>
      </c>
      <c r="T11" s="6">
        <v>0</v>
      </c>
      <c r="U11" s="6">
        <v>0</v>
      </c>
      <c r="V11" s="6">
        <v>0</v>
      </c>
      <c r="W11" s="6">
        <v>0</v>
      </c>
      <c r="X11" s="6">
        <v>0</v>
      </c>
      <c r="Y11" s="6">
        <v>0</v>
      </c>
    </row>
    <row r="12" spans="1:25" ht="105" x14ac:dyDescent="0.25">
      <c r="A12" s="2" t="s">
        <v>20</v>
      </c>
      <c r="B12" s="3">
        <v>4</v>
      </c>
      <c r="C12" s="3">
        <v>157</v>
      </c>
      <c r="D12" s="1" t="s">
        <v>23</v>
      </c>
      <c r="E12" s="2" t="s">
        <v>268</v>
      </c>
      <c r="F12" s="3" t="s">
        <v>22</v>
      </c>
      <c r="G12" s="2" t="s">
        <v>253</v>
      </c>
      <c r="H12" s="3" t="s">
        <v>176</v>
      </c>
      <c r="I12" s="2" t="s">
        <v>390</v>
      </c>
      <c r="J12" s="3">
        <v>10</v>
      </c>
      <c r="K12" s="1" t="s">
        <v>250</v>
      </c>
      <c r="L12" s="1" t="s">
        <v>376</v>
      </c>
      <c r="M12" s="4">
        <v>43447.432815231485</v>
      </c>
      <c r="N12" s="1" t="s">
        <v>251</v>
      </c>
      <c r="O12" s="2" t="s">
        <v>391</v>
      </c>
      <c r="P12" s="5">
        <v>0</v>
      </c>
      <c r="Q12" s="5">
        <v>-847086</v>
      </c>
      <c r="R12" s="5">
        <v>0</v>
      </c>
      <c r="S12" s="5">
        <v>0</v>
      </c>
      <c r="T12" s="6">
        <v>0</v>
      </c>
      <c r="U12" s="6">
        <v>0</v>
      </c>
      <c r="V12" s="6">
        <v>0</v>
      </c>
      <c r="W12" s="6">
        <v>0</v>
      </c>
      <c r="X12" s="6">
        <v>0</v>
      </c>
      <c r="Y12" s="6">
        <v>0</v>
      </c>
    </row>
    <row r="13" spans="1:25" ht="75" x14ac:dyDescent="0.25">
      <c r="A13" s="2" t="s">
        <v>20</v>
      </c>
      <c r="B13" s="3">
        <v>4</v>
      </c>
      <c r="C13" s="3">
        <v>157</v>
      </c>
      <c r="D13" s="1" t="s">
        <v>23</v>
      </c>
      <c r="E13" s="2" t="s">
        <v>268</v>
      </c>
      <c r="F13" s="3" t="s">
        <v>22</v>
      </c>
      <c r="G13" s="2" t="s">
        <v>253</v>
      </c>
      <c r="H13" s="3" t="s">
        <v>176</v>
      </c>
      <c r="I13" s="2" t="s">
        <v>392</v>
      </c>
      <c r="J13" s="3">
        <v>11</v>
      </c>
      <c r="K13" s="1" t="s">
        <v>250</v>
      </c>
      <c r="L13" s="1" t="s">
        <v>376</v>
      </c>
      <c r="M13" s="4">
        <v>43447.432815231485</v>
      </c>
      <c r="N13" s="1" t="s">
        <v>251</v>
      </c>
      <c r="O13" s="2" t="s">
        <v>393</v>
      </c>
      <c r="P13" s="5">
        <v>-3029602</v>
      </c>
      <c r="Q13" s="5">
        <v>-3662390</v>
      </c>
      <c r="R13" s="5">
        <v>0</v>
      </c>
      <c r="S13" s="5">
        <v>0</v>
      </c>
      <c r="T13" s="6">
        <v>0</v>
      </c>
      <c r="U13" s="6">
        <v>0</v>
      </c>
      <c r="V13" s="6">
        <v>0</v>
      </c>
      <c r="W13" s="6">
        <v>0</v>
      </c>
      <c r="X13" s="6">
        <v>0</v>
      </c>
      <c r="Y13" s="6">
        <v>0</v>
      </c>
    </row>
    <row r="14" spans="1:25" ht="75" x14ac:dyDescent="0.25">
      <c r="A14" s="2" t="s">
        <v>20</v>
      </c>
      <c r="B14" s="3">
        <v>4</v>
      </c>
      <c r="C14" s="3">
        <v>157</v>
      </c>
      <c r="D14" s="1" t="s">
        <v>23</v>
      </c>
      <c r="E14" s="2" t="s">
        <v>268</v>
      </c>
      <c r="F14" s="3" t="s">
        <v>22</v>
      </c>
      <c r="G14" s="2" t="s">
        <v>252</v>
      </c>
      <c r="H14" s="3" t="s">
        <v>217</v>
      </c>
      <c r="I14" s="2" t="s">
        <v>394</v>
      </c>
      <c r="J14" s="3">
        <v>9</v>
      </c>
      <c r="K14" s="1" t="s">
        <v>250</v>
      </c>
      <c r="L14" s="1" t="s">
        <v>376</v>
      </c>
      <c r="M14" s="4">
        <v>43447.432815231485</v>
      </c>
      <c r="N14" s="1" t="s">
        <v>251</v>
      </c>
      <c r="O14" s="2" t="s">
        <v>965</v>
      </c>
      <c r="P14" s="5">
        <v>0</v>
      </c>
      <c r="Q14" s="5">
        <v>723420</v>
      </c>
      <c r="R14" s="5">
        <v>0</v>
      </c>
      <c r="S14" s="5">
        <v>0</v>
      </c>
      <c r="T14" s="6">
        <v>0</v>
      </c>
      <c r="U14" s="6">
        <v>0</v>
      </c>
      <c r="V14" s="6">
        <v>0</v>
      </c>
      <c r="W14" s="6">
        <v>0</v>
      </c>
      <c r="X14" s="6">
        <v>0</v>
      </c>
      <c r="Y14" s="6">
        <v>0</v>
      </c>
    </row>
    <row r="15" spans="1:25" ht="90" x14ac:dyDescent="0.25">
      <c r="A15" s="2" t="s">
        <v>20</v>
      </c>
      <c r="B15" s="3">
        <v>4</v>
      </c>
      <c r="C15" s="3">
        <v>157</v>
      </c>
      <c r="D15" s="1" t="s">
        <v>23</v>
      </c>
      <c r="E15" s="2" t="s">
        <v>268</v>
      </c>
      <c r="F15" s="3" t="s">
        <v>22</v>
      </c>
      <c r="G15" s="2" t="s">
        <v>252</v>
      </c>
      <c r="H15" s="3" t="s">
        <v>217</v>
      </c>
      <c r="I15" s="2" t="s">
        <v>395</v>
      </c>
      <c r="J15" s="3">
        <v>12</v>
      </c>
      <c r="K15" s="1" t="s">
        <v>250</v>
      </c>
      <c r="L15" s="1" t="s">
        <v>376</v>
      </c>
      <c r="M15" s="4">
        <v>43447.432815231485</v>
      </c>
      <c r="N15" s="1" t="s">
        <v>251</v>
      </c>
      <c r="O15" s="2" t="s">
        <v>396</v>
      </c>
      <c r="P15" s="5">
        <v>0</v>
      </c>
      <c r="Q15" s="5">
        <v>0</v>
      </c>
      <c r="R15" s="5">
        <v>0</v>
      </c>
      <c r="S15" s="5">
        <v>0</v>
      </c>
      <c r="T15" s="6">
        <v>0</v>
      </c>
      <c r="U15" s="6">
        <v>0</v>
      </c>
      <c r="V15" s="6">
        <v>0</v>
      </c>
      <c r="W15" s="6">
        <v>0</v>
      </c>
      <c r="X15" s="6">
        <v>0</v>
      </c>
      <c r="Y15" s="6">
        <v>0</v>
      </c>
    </row>
    <row r="16" spans="1:25" ht="150" x14ac:dyDescent="0.25">
      <c r="A16" s="2" t="s">
        <v>20</v>
      </c>
      <c r="B16" s="3">
        <v>4</v>
      </c>
      <c r="C16" s="3">
        <v>194</v>
      </c>
      <c r="D16" s="1" t="s">
        <v>25</v>
      </c>
      <c r="E16" s="2" t="s">
        <v>269</v>
      </c>
      <c r="F16" s="3" t="s">
        <v>24</v>
      </c>
      <c r="G16" s="2" t="s">
        <v>253</v>
      </c>
      <c r="H16" s="3" t="s">
        <v>176</v>
      </c>
      <c r="I16" s="2" t="s">
        <v>397</v>
      </c>
      <c r="J16" s="3">
        <v>14</v>
      </c>
      <c r="K16" s="1" t="s">
        <v>250</v>
      </c>
      <c r="L16" s="1" t="s">
        <v>376</v>
      </c>
      <c r="M16" s="4">
        <v>43447.432815231485</v>
      </c>
      <c r="N16" s="1" t="s">
        <v>251</v>
      </c>
      <c r="O16" s="2" t="s">
        <v>398</v>
      </c>
      <c r="P16" s="5">
        <v>0</v>
      </c>
      <c r="Q16" s="5">
        <v>0</v>
      </c>
      <c r="R16" s="5">
        <v>0</v>
      </c>
      <c r="S16" s="5">
        <v>330000</v>
      </c>
      <c r="T16" s="6">
        <v>0</v>
      </c>
      <c r="U16" s="6">
        <v>0</v>
      </c>
      <c r="V16" s="6">
        <v>0</v>
      </c>
      <c r="W16" s="6">
        <v>0</v>
      </c>
      <c r="X16" s="6">
        <v>0</v>
      </c>
      <c r="Y16" s="6">
        <v>0</v>
      </c>
    </row>
    <row r="17" spans="1:25" ht="150" x14ac:dyDescent="0.25">
      <c r="A17" s="2" t="s">
        <v>20</v>
      </c>
      <c r="B17" s="3">
        <v>4</v>
      </c>
      <c r="C17" s="3">
        <v>194</v>
      </c>
      <c r="D17" s="1" t="s">
        <v>25</v>
      </c>
      <c r="E17" s="2" t="s">
        <v>269</v>
      </c>
      <c r="F17" s="3" t="s">
        <v>24</v>
      </c>
      <c r="G17" s="2" t="s">
        <v>253</v>
      </c>
      <c r="H17" s="3" t="s">
        <v>176</v>
      </c>
      <c r="I17" s="2" t="s">
        <v>399</v>
      </c>
      <c r="J17" s="3">
        <v>18</v>
      </c>
      <c r="K17" s="1" t="s">
        <v>250</v>
      </c>
      <c r="L17" s="1" t="s">
        <v>376</v>
      </c>
      <c r="M17" s="4">
        <v>43447.432815231485</v>
      </c>
      <c r="N17" s="1" t="s">
        <v>251</v>
      </c>
      <c r="O17" s="2" t="s">
        <v>400</v>
      </c>
      <c r="P17" s="5">
        <v>0</v>
      </c>
      <c r="Q17" s="5">
        <v>0</v>
      </c>
      <c r="R17" s="5">
        <v>1031977</v>
      </c>
      <c r="S17" s="5">
        <v>0</v>
      </c>
      <c r="T17" s="6">
        <v>0</v>
      </c>
      <c r="U17" s="6">
        <v>0</v>
      </c>
      <c r="V17" s="6">
        <v>0</v>
      </c>
      <c r="W17" s="6">
        <v>0</v>
      </c>
      <c r="X17" s="6">
        <v>0</v>
      </c>
      <c r="Y17" s="6">
        <v>0</v>
      </c>
    </row>
    <row r="18" spans="1:25" ht="105" x14ac:dyDescent="0.25">
      <c r="A18" s="2" t="s">
        <v>20</v>
      </c>
      <c r="B18" s="3">
        <v>4</v>
      </c>
      <c r="C18" s="3">
        <v>194</v>
      </c>
      <c r="D18" s="1" t="s">
        <v>25</v>
      </c>
      <c r="E18" s="2" t="s">
        <v>269</v>
      </c>
      <c r="F18" s="3" t="s">
        <v>24</v>
      </c>
      <c r="G18" s="2" t="s">
        <v>252</v>
      </c>
      <c r="H18" s="3" t="s">
        <v>217</v>
      </c>
      <c r="I18" s="2" t="s">
        <v>401</v>
      </c>
      <c r="J18" s="3">
        <v>13</v>
      </c>
      <c r="K18" s="1" t="s">
        <v>250</v>
      </c>
      <c r="L18" s="1" t="s">
        <v>376</v>
      </c>
      <c r="M18" s="4">
        <v>43447.432815231485</v>
      </c>
      <c r="N18" s="1" t="s">
        <v>251</v>
      </c>
      <c r="O18" s="2" t="s">
        <v>402</v>
      </c>
      <c r="P18" s="5">
        <v>0</v>
      </c>
      <c r="Q18" s="5">
        <v>0</v>
      </c>
      <c r="R18" s="5">
        <v>1376731</v>
      </c>
      <c r="S18" s="5">
        <v>3149165</v>
      </c>
      <c r="T18" s="6">
        <v>0</v>
      </c>
      <c r="U18" s="6">
        <v>0</v>
      </c>
      <c r="V18" s="6">
        <v>0</v>
      </c>
      <c r="W18" s="6">
        <v>0</v>
      </c>
      <c r="X18" s="6">
        <v>0</v>
      </c>
      <c r="Y18" s="6">
        <v>0</v>
      </c>
    </row>
    <row r="19" spans="1:25" ht="165" x14ac:dyDescent="0.25">
      <c r="A19" s="2" t="s">
        <v>20</v>
      </c>
      <c r="B19" s="3">
        <v>4</v>
      </c>
      <c r="C19" s="3">
        <v>194</v>
      </c>
      <c r="D19" s="1" t="s">
        <v>25</v>
      </c>
      <c r="E19" s="2" t="s">
        <v>269</v>
      </c>
      <c r="F19" s="3" t="s">
        <v>24</v>
      </c>
      <c r="G19" s="2" t="s">
        <v>252</v>
      </c>
      <c r="H19" s="3" t="s">
        <v>217</v>
      </c>
      <c r="I19" s="2" t="s">
        <v>404</v>
      </c>
      <c r="J19" s="3">
        <v>15</v>
      </c>
      <c r="K19" s="1" t="s">
        <v>250</v>
      </c>
      <c r="L19" s="1" t="s">
        <v>376</v>
      </c>
      <c r="M19" s="4">
        <v>43447.432815231485</v>
      </c>
      <c r="N19" s="1" t="s">
        <v>251</v>
      </c>
      <c r="O19" s="2" t="s">
        <v>405</v>
      </c>
      <c r="P19" s="5">
        <v>0</v>
      </c>
      <c r="Q19" s="5">
        <v>478095</v>
      </c>
      <c r="R19" s="5">
        <v>0</v>
      </c>
      <c r="S19" s="5">
        <v>0</v>
      </c>
      <c r="T19" s="6">
        <v>0</v>
      </c>
      <c r="U19" s="6">
        <v>0</v>
      </c>
      <c r="V19" s="6">
        <v>0</v>
      </c>
      <c r="W19" s="6">
        <v>3</v>
      </c>
      <c r="X19" s="6">
        <v>0</v>
      </c>
      <c r="Y19" s="6">
        <v>3</v>
      </c>
    </row>
    <row r="20" spans="1:25" ht="60" x14ac:dyDescent="0.25">
      <c r="A20" s="2" t="s">
        <v>20</v>
      </c>
      <c r="B20" s="3">
        <v>4</v>
      </c>
      <c r="C20" s="3">
        <v>194</v>
      </c>
      <c r="D20" s="1" t="s">
        <v>25</v>
      </c>
      <c r="E20" s="2" t="s">
        <v>269</v>
      </c>
      <c r="F20" s="3" t="s">
        <v>24</v>
      </c>
      <c r="G20" s="2" t="s">
        <v>252</v>
      </c>
      <c r="H20" s="3" t="s">
        <v>217</v>
      </c>
      <c r="I20" s="2" t="s">
        <v>406</v>
      </c>
      <c r="J20" s="3">
        <v>16</v>
      </c>
      <c r="K20" s="1" t="s">
        <v>250</v>
      </c>
      <c r="L20" s="1" t="s">
        <v>376</v>
      </c>
      <c r="M20" s="4">
        <v>43447.432815231485</v>
      </c>
      <c r="N20" s="1" t="s">
        <v>251</v>
      </c>
      <c r="O20" s="2" t="s">
        <v>407</v>
      </c>
      <c r="P20" s="5">
        <v>0</v>
      </c>
      <c r="Q20" s="5">
        <v>0</v>
      </c>
      <c r="R20" s="5">
        <v>454824</v>
      </c>
      <c r="S20" s="5">
        <v>719640</v>
      </c>
      <c r="T20" s="6">
        <v>0</v>
      </c>
      <c r="U20" s="6">
        <v>0</v>
      </c>
      <c r="V20" s="6">
        <v>0</v>
      </c>
      <c r="W20" s="6">
        <v>0</v>
      </c>
      <c r="X20" s="6">
        <v>0</v>
      </c>
      <c r="Y20" s="6">
        <v>0</v>
      </c>
    </row>
    <row r="21" spans="1:25" ht="60" x14ac:dyDescent="0.25">
      <c r="A21" s="2" t="s">
        <v>20</v>
      </c>
      <c r="B21" s="3">
        <v>4</v>
      </c>
      <c r="C21" s="3">
        <v>194</v>
      </c>
      <c r="D21" s="1" t="s">
        <v>25</v>
      </c>
      <c r="E21" s="2" t="s">
        <v>269</v>
      </c>
      <c r="F21" s="3" t="s">
        <v>24</v>
      </c>
      <c r="G21" s="2" t="s">
        <v>252</v>
      </c>
      <c r="H21" s="3" t="s">
        <v>217</v>
      </c>
      <c r="I21" s="2" t="s">
        <v>403</v>
      </c>
      <c r="J21" s="3">
        <v>17</v>
      </c>
      <c r="K21" s="1" t="s">
        <v>250</v>
      </c>
      <c r="L21" s="1" t="s">
        <v>376</v>
      </c>
      <c r="M21" s="4">
        <v>43447.432815231485</v>
      </c>
      <c r="N21" s="1" t="s">
        <v>251</v>
      </c>
      <c r="O21" s="2" t="s">
        <v>966</v>
      </c>
      <c r="P21" s="5">
        <v>0</v>
      </c>
      <c r="Q21" s="5">
        <v>100000</v>
      </c>
      <c r="R21" s="5">
        <v>0</v>
      </c>
      <c r="S21" s="5">
        <v>0</v>
      </c>
      <c r="T21" s="6">
        <v>0</v>
      </c>
      <c r="U21" s="6">
        <v>0</v>
      </c>
      <c r="V21" s="6">
        <v>0</v>
      </c>
      <c r="W21" s="6">
        <v>0</v>
      </c>
      <c r="X21" s="6">
        <v>0</v>
      </c>
      <c r="Y21" s="6">
        <v>0</v>
      </c>
    </row>
    <row r="22" spans="1:25" ht="180" x14ac:dyDescent="0.25">
      <c r="A22" s="2" t="s">
        <v>20</v>
      </c>
      <c r="B22" s="3">
        <v>4</v>
      </c>
      <c r="C22" s="3">
        <v>129</v>
      </c>
      <c r="D22" s="1" t="s">
        <v>27</v>
      </c>
      <c r="E22" s="2" t="s">
        <v>270</v>
      </c>
      <c r="F22" s="3" t="s">
        <v>26</v>
      </c>
      <c r="G22" s="2" t="s">
        <v>253</v>
      </c>
      <c r="H22" s="3" t="s">
        <v>176</v>
      </c>
      <c r="I22" s="2" t="s">
        <v>408</v>
      </c>
      <c r="J22" s="3">
        <v>19</v>
      </c>
      <c r="K22" s="1" t="s">
        <v>250</v>
      </c>
      <c r="L22" s="1" t="s">
        <v>376</v>
      </c>
      <c r="M22" s="4">
        <v>43447.432815231485</v>
      </c>
      <c r="N22" s="1" t="s">
        <v>251</v>
      </c>
      <c r="O22" s="2" t="s">
        <v>409</v>
      </c>
      <c r="P22" s="5">
        <v>0</v>
      </c>
      <c r="Q22" s="5">
        <v>0</v>
      </c>
      <c r="R22" s="5">
        <v>-1195369</v>
      </c>
      <c r="S22" s="5">
        <v>-1195369</v>
      </c>
      <c r="T22" s="6">
        <v>0</v>
      </c>
      <c r="U22" s="6">
        <v>-6</v>
      </c>
      <c r="V22" s="6">
        <v>-6</v>
      </c>
      <c r="W22" s="6">
        <v>0</v>
      </c>
      <c r="X22" s="6">
        <v>-6</v>
      </c>
      <c r="Y22" s="6">
        <v>-6</v>
      </c>
    </row>
    <row r="23" spans="1:25" ht="90" x14ac:dyDescent="0.25">
      <c r="A23" s="2" t="s">
        <v>20</v>
      </c>
      <c r="B23" s="3">
        <v>4</v>
      </c>
      <c r="C23" s="3">
        <v>129</v>
      </c>
      <c r="D23" s="1" t="s">
        <v>27</v>
      </c>
      <c r="E23" s="2" t="s">
        <v>270</v>
      </c>
      <c r="F23" s="3" t="s">
        <v>26</v>
      </c>
      <c r="G23" s="2" t="s">
        <v>252</v>
      </c>
      <c r="H23" s="3" t="s">
        <v>217</v>
      </c>
      <c r="I23" s="2" t="s">
        <v>410</v>
      </c>
      <c r="J23" s="3">
        <v>20</v>
      </c>
      <c r="K23" s="1" t="s">
        <v>250</v>
      </c>
      <c r="L23" s="1" t="s">
        <v>376</v>
      </c>
      <c r="M23" s="4">
        <v>43447.432815231485</v>
      </c>
      <c r="N23" s="1" t="s">
        <v>251</v>
      </c>
      <c r="O23" s="2" t="s">
        <v>411</v>
      </c>
      <c r="P23" s="5">
        <v>75638</v>
      </c>
      <c r="Q23" s="5">
        <v>0</v>
      </c>
      <c r="R23" s="5">
        <v>0</v>
      </c>
      <c r="S23" s="5">
        <v>0</v>
      </c>
      <c r="T23" s="6">
        <v>0</v>
      </c>
      <c r="U23" s="6">
        <v>0</v>
      </c>
      <c r="V23" s="6">
        <v>0</v>
      </c>
      <c r="W23" s="6">
        <v>0</v>
      </c>
      <c r="X23" s="6">
        <v>0</v>
      </c>
      <c r="Y23" s="6">
        <v>0</v>
      </c>
    </row>
    <row r="24" spans="1:25" ht="150" x14ac:dyDescent="0.25">
      <c r="A24" s="2" t="s">
        <v>20</v>
      </c>
      <c r="B24" s="3">
        <v>4</v>
      </c>
      <c r="C24" s="3">
        <v>129</v>
      </c>
      <c r="D24" s="1" t="s">
        <v>27</v>
      </c>
      <c r="E24" s="2" t="s">
        <v>270</v>
      </c>
      <c r="F24" s="3" t="s">
        <v>26</v>
      </c>
      <c r="G24" s="2" t="s">
        <v>252</v>
      </c>
      <c r="H24" s="3" t="s">
        <v>217</v>
      </c>
      <c r="I24" s="2" t="s">
        <v>412</v>
      </c>
      <c r="J24" s="3">
        <v>21</v>
      </c>
      <c r="K24" s="1" t="s">
        <v>250</v>
      </c>
      <c r="L24" s="1" t="s">
        <v>376</v>
      </c>
      <c r="M24" s="4">
        <v>43447.432815231485</v>
      </c>
      <c r="N24" s="1" t="s">
        <v>251</v>
      </c>
      <c r="O24" s="2" t="s">
        <v>413</v>
      </c>
      <c r="P24" s="5">
        <v>0</v>
      </c>
      <c r="Q24" s="5">
        <v>0</v>
      </c>
      <c r="R24" s="5">
        <v>87081</v>
      </c>
      <c r="S24" s="5">
        <v>95323</v>
      </c>
      <c r="T24" s="6">
        <v>0</v>
      </c>
      <c r="U24" s="6">
        <v>0</v>
      </c>
      <c r="V24" s="6">
        <v>0</v>
      </c>
      <c r="W24" s="6">
        <v>0</v>
      </c>
      <c r="X24" s="6">
        <v>0</v>
      </c>
      <c r="Y24" s="6">
        <v>0</v>
      </c>
    </row>
    <row r="25" spans="1:25" ht="105" x14ac:dyDescent="0.25">
      <c r="A25" s="2" t="s">
        <v>20</v>
      </c>
      <c r="B25" s="3">
        <v>4</v>
      </c>
      <c r="C25" s="3">
        <v>129</v>
      </c>
      <c r="D25" s="1" t="s">
        <v>27</v>
      </c>
      <c r="E25" s="2" t="s">
        <v>270</v>
      </c>
      <c r="F25" s="3" t="s">
        <v>26</v>
      </c>
      <c r="G25" s="2" t="s">
        <v>252</v>
      </c>
      <c r="H25" s="3" t="s">
        <v>217</v>
      </c>
      <c r="I25" s="2" t="s">
        <v>414</v>
      </c>
      <c r="J25" s="3">
        <v>22</v>
      </c>
      <c r="K25" s="1" t="s">
        <v>250</v>
      </c>
      <c r="L25" s="1" t="s">
        <v>376</v>
      </c>
      <c r="M25" s="4">
        <v>43447.432815231485</v>
      </c>
      <c r="N25" s="1" t="s">
        <v>251</v>
      </c>
      <c r="O25" s="2" t="s">
        <v>415</v>
      </c>
      <c r="P25" s="5">
        <v>303220</v>
      </c>
      <c r="Q25" s="5">
        <v>606439</v>
      </c>
      <c r="R25" s="5">
        <v>0</v>
      </c>
      <c r="S25" s="5">
        <v>0</v>
      </c>
      <c r="T25" s="6">
        <v>0</v>
      </c>
      <c r="U25" s="6">
        <v>0</v>
      </c>
      <c r="V25" s="6">
        <v>0</v>
      </c>
      <c r="W25" s="6">
        <v>0</v>
      </c>
      <c r="X25" s="6">
        <v>0</v>
      </c>
      <c r="Y25" s="6">
        <v>0</v>
      </c>
    </row>
    <row r="26" spans="1:25" ht="75" x14ac:dyDescent="0.25">
      <c r="A26" s="2" t="s">
        <v>20</v>
      </c>
      <c r="B26" s="3">
        <v>4</v>
      </c>
      <c r="C26" s="3">
        <v>129</v>
      </c>
      <c r="D26" s="1" t="s">
        <v>27</v>
      </c>
      <c r="E26" s="2" t="s">
        <v>270</v>
      </c>
      <c r="F26" s="3" t="s">
        <v>26</v>
      </c>
      <c r="G26" s="2" t="s">
        <v>252</v>
      </c>
      <c r="H26" s="3" t="s">
        <v>217</v>
      </c>
      <c r="I26" s="2" t="s">
        <v>416</v>
      </c>
      <c r="J26" s="3">
        <v>23</v>
      </c>
      <c r="K26" s="1" t="s">
        <v>250</v>
      </c>
      <c r="L26" s="1" t="s">
        <v>376</v>
      </c>
      <c r="M26" s="4">
        <v>43447.432815231485</v>
      </c>
      <c r="N26" s="1" t="s">
        <v>251</v>
      </c>
      <c r="O26" s="2" t="s">
        <v>417</v>
      </c>
      <c r="P26" s="5">
        <v>25000</v>
      </c>
      <c r="Q26" s="5">
        <v>0</v>
      </c>
      <c r="R26" s="5">
        <v>0</v>
      </c>
      <c r="S26" s="5">
        <v>0</v>
      </c>
      <c r="T26" s="6">
        <v>0</v>
      </c>
      <c r="U26" s="6">
        <v>0</v>
      </c>
      <c r="V26" s="6">
        <v>0</v>
      </c>
      <c r="W26" s="6">
        <v>0</v>
      </c>
      <c r="X26" s="6">
        <v>0</v>
      </c>
      <c r="Y26" s="6">
        <v>0</v>
      </c>
    </row>
    <row r="27" spans="1:25" ht="105" x14ac:dyDescent="0.25">
      <c r="A27" s="2" t="s">
        <v>20</v>
      </c>
      <c r="B27" s="3">
        <v>4</v>
      </c>
      <c r="C27" s="3">
        <v>129</v>
      </c>
      <c r="D27" s="1" t="s">
        <v>27</v>
      </c>
      <c r="E27" s="2" t="s">
        <v>270</v>
      </c>
      <c r="F27" s="3" t="s">
        <v>26</v>
      </c>
      <c r="G27" s="2" t="s">
        <v>252</v>
      </c>
      <c r="H27" s="3" t="s">
        <v>217</v>
      </c>
      <c r="I27" s="2" t="s">
        <v>418</v>
      </c>
      <c r="J27" s="3">
        <v>24</v>
      </c>
      <c r="K27" s="1" t="s">
        <v>250</v>
      </c>
      <c r="L27" s="1" t="s">
        <v>376</v>
      </c>
      <c r="M27" s="4">
        <v>43447.432815231485</v>
      </c>
      <c r="N27" s="1" t="s">
        <v>251</v>
      </c>
      <c r="O27" s="2" t="s">
        <v>419</v>
      </c>
      <c r="P27" s="5">
        <v>0</v>
      </c>
      <c r="Q27" s="5">
        <v>72826</v>
      </c>
      <c r="R27" s="5">
        <v>0</v>
      </c>
      <c r="S27" s="5">
        <v>0</v>
      </c>
      <c r="T27" s="6">
        <v>0</v>
      </c>
      <c r="U27" s="6">
        <v>0</v>
      </c>
      <c r="V27" s="6">
        <v>0</v>
      </c>
      <c r="W27" s="6">
        <v>0</v>
      </c>
      <c r="X27" s="6">
        <v>0</v>
      </c>
      <c r="Y27" s="6">
        <v>0</v>
      </c>
    </row>
    <row r="28" spans="1:25" ht="180" x14ac:dyDescent="0.25">
      <c r="A28" s="2" t="s">
        <v>20</v>
      </c>
      <c r="B28" s="3">
        <v>4</v>
      </c>
      <c r="C28" s="3">
        <v>149</v>
      </c>
      <c r="D28" s="1" t="s">
        <v>29</v>
      </c>
      <c r="E28" s="2" t="s">
        <v>271</v>
      </c>
      <c r="F28" s="3" t="s">
        <v>28</v>
      </c>
      <c r="G28" s="2" t="s">
        <v>253</v>
      </c>
      <c r="H28" s="3" t="s">
        <v>176</v>
      </c>
      <c r="I28" s="2" t="s">
        <v>420</v>
      </c>
      <c r="J28" s="3">
        <v>26</v>
      </c>
      <c r="K28" s="1" t="s">
        <v>250</v>
      </c>
      <c r="L28" s="1" t="s">
        <v>376</v>
      </c>
      <c r="M28" s="4">
        <v>43447.432815231485</v>
      </c>
      <c r="N28" s="1" t="s">
        <v>251</v>
      </c>
      <c r="O28" s="2" t="s">
        <v>421</v>
      </c>
      <c r="P28" s="5">
        <v>0</v>
      </c>
      <c r="Q28" s="5">
        <v>0</v>
      </c>
      <c r="R28" s="5">
        <v>-500000000</v>
      </c>
      <c r="S28" s="5">
        <v>-500000000</v>
      </c>
      <c r="T28" s="6">
        <v>0</v>
      </c>
      <c r="U28" s="6">
        <v>0</v>
      </c>
      <c r="V28" s="6">
        <v>0</v>
      </c>
      <c r="W28" s="6">
        <v>0</v>
      </c>
      <c r="X28" s="6">
        <v>0</v>
      </c>
      <c r="Y28" s="6">
        <v>0</v>
      </c>
    </row>
    <row r="29" spans="1:25" ht="120" x14ac:dyDescent="0.25">
      <c r="A29" s="2" t="s">
        <v>20</v>
      </c>
      <c r="B29" s="3">
        <v>4</v>
      </c>
      <c r="C29" s="3">
        <v>149</v>
      </c>
      <c r="D29" s="1" t="s">
        <v>29</v>
      </c>
      <c r="E29" s="2" t="s">
        <v>271</v>
      </c>
      <c r="F29" s="3" t="s">
        <v>28</v>
      </c>
      <c r="G29" s="2" t="s">
        <v>252</v>
      </c>
      <c r="H29" s="3" t="s">
        <v>217</v>
      </c>
      <c r="I29" s="2" t="s">
        <v>422</v>
      </c>
      <c r="J29" s="3">
        <v>25</v>
      </c>
      <c r="K29" s="1" t="s">
        <v>250</v>
      </c>
      <c r="L29" s="1" t="s">
        <v>376</v>
      </c>
      <c r="M29" s="4">
        <v>43447.432815231485</v>
      </c>
      <c r="N29" s="1" t="s">
        <v>251</v>
      </c>
      <c r="O29" s="2" t="s">
        <v>30</v>
      </c>
      <c r="P29" s="5">
        <v>0</v>
      </c>
      <c r="Q29" s="5">
        <v>0</v>
      </c>
      <c r="R29" s="5">
        <v>0</v>
      </c>
      <c r="S29" s="5">
        <v>-75000000</v>
      </c>
      <c r="T29" s="6">
        <v>0</v>
      </c>
      <c r="U29" s="6">
        <v>0</v>
      </c>
      <c r="V29" s="6">
        <v>0</v>
      </c>
      <c r="W29" s="6">
        <v>0</v>
      </c>
      <c r="X29" s="6">
        <v>0</v>
      </c>
      <c r="Y29" s="6">
        <v>0</v>
      </c>
    </row>
    <row r="30" spans="1:25" ht="135" x14ac:dyDescent="0.25">
      <c r="A30" s="2" t="s">
        <v>20</v>
      </c>
      <c r="B30" s="3">
        <v>4</v>
      </c>
      <c r="C30" s="3">
        <v>132</v>
      </c>
      <c r="D30" s="1" t="s">
        <v>32</v>
      </c>
      <c r="E30" s="2" t="s">
        <v>272</v>
      </c>
      <c r="F30" s="3" t="s">
        <v>31</v>
      </c>
      <c r="G30" s="2" t="s">
        <v>252</v>
      </c>
      <c r="H30" s="3" t="s">
        <v>217</v>
      </c>
      <c r="I30" s="2" t="s">
        <v>423</v>
      </c>
      <c r="J30" s="3">
        <v>27</v>
      </c>
      <c r="K30" s="1" t="s">
        <v>250</v>
      </c>
      <c r="L30" s="1" t="s">
        <v>376</v>
      </c>
      <c r="M30" s="4">
        <v>43447.432815231485</v>
      </c>
      <c r="N30" s="1" t="s">
        <v>251</v>
      </c>
      <c r="O30" s="2" t="s">
        <v>424</v>
      </c>
      <c r="P30" s="5">
        <v>0</v>
      </c>
      <c r="Q30" s="5">
        <v>160000</v>
      </c>
      <c r="R30" s="5">
        <v>0</v>
      </c>
      <c r="S30" s="5">
        <v>0</v>
      </c>
      <c r="T30" s="6">
        <v>0</v>
      </c>
      <c r="U30" s="6">
        <v>0</v>
      </c>
      <c r="V30" s="6">
        <v>0</v>
      </c>
      <c r="W30" s="6">
        <v>0</v>
      </c>
      <c r="X30" s="6">
        <v>0</v>
      </c>
      <c r="Y30" s="6">
        <v>0</v>
      </c>
    </row>
    <row r="31" spans="1:25" ht="150" x14ac:dyDescent="0.25">
      <c r="A31" s="2" t="s">
        <v>20</v>
      </c>
      <c r="B31" s="3">
        <v>4</v>
      </c>
      <c r="C31" s="3">
        <v>132</v>
      </c>
      <c r="D31" s="1" t="s">
        <v>32</v>
      </c>
      <c r="E31" s="2" t="s">
        <v>272</v>
      </c>
      <c r="F31" s="3" t="s">
        <v>31</v>
      </c>
      <c r="G31" s="2" t="s">
        <v>252</v>
      </c>
      <c r="H31" s="3" t="s">
        <v>217</v>
      </c>
      <c r="I31" s="2" t="s">
        <v>425</v>
      </c>
      <c r="J31" s="3">
        <v>28</v>
      </c>
      <c r="K31" s="1" t="s">
        <v>250</v>
      </c>
      <c r="L31" s="1" t="s">
        <v>376</v>
      </c>
      <c r="M31" s="4">
        <v>43447.432815231485</v>
      </c>
      <c r="N31" s="1" t="s">
        <v>251</v>
      </c>
      <c r="O31" s="2" t="s">
        <v>426</v>
      </c>
      <c r="P31" s="5">
        <v>0</v>
      </c>
      <c r="Q31" s="5">
        <v>607500</v>
      </c>
      <c r="R31" s="5">
        <v>0</v>
      </c>
      <c r="S31" s="5">
        <v>0</v>
      </c>
      <c r="T31" s="6">
        <v>0</v>
      </c>
      <c r="U31" s="6">
        <v>0</v>
      </c>
      <c r="V31" s="6">
        <v>0</v>
      </c>
      <c r="W31" s="6">
        <v>3</v>
      </c>
      <c r="X31" s="6">
        <v>0</v>
      </c>
      <c r="Y31" s="6">
        <v>3</v>
      </c>
    </row>
    <row r="32" spans="1:25" ht="150" x14ac:dyDescent="0.25">
      <c r="A32" s="2" t="s">
        <v>20</v>
      </c>
      <c r="B32" s="3">
        <v>4</v>
      </c>
      <c r="C32" s="3">
        <v>132</v>
      </c>
      <c r="D32" s="1" t="s">
        <v>32</v>
      </c>
      <c r="E32" s="2" t="s">
        <v>272</v>
      </c>
      <c r="F32" s="3" t="s">
        <v>31</v>
      </c>
      <c r="G32" s="2" t="s">
        <v>252</v>
      </c>
      <c r="H32" s="3" t="s">
        <v>217</v>
      </c>
      <c r="I32" s="2" t="s">
        <v>427</v>
      </c>
      <c r="J32" s="3">
        <v>29</v>
      </c>
      <c r="K32" s="1" t="s">
        <v>250</v>
      </c>
      <c r="L32" s="1" t="s">
        <v>376</v>
      </c>
      <c r="M32" s="4">
        <v>43447.432815231485</v>
      </c>
      <c r="N32" s="1" t="s">
        <v>251</v>
      </c>
      <c r="O32" s="2" t="s">
        <v>428</v>
      </c>
      <c r="P32" s="5">
        <v>0</v>
      </c>
      <c r="Q32" s="5">
        <v>106651</v>
      </c>
      <c r="R32" s="5">
        <v>0</v>
      </c>
      <c r="S32" s="5">
        <v>0</v>
      </c>
      <c r="T32" s="6">
        <v>0</v>
      </c>
      <c r="U32" s="6">
        <v>0</v>
      </c>
      <c r="V32" s="6">
        <v>0</v>
      </c>
      <c r="W32" s="6">
        <v>1</v>
      </c>
      <c r="X32" s="6">
        <v>0</v>
      </c>
      <c r="Y32" s="6">
        <v>1</v>
      </c>
    </row>
    <row r="33" spans="1:25" ht="120" x14ac:dyDescent="0.25">
      <c r="A33" s="2" t="s">
        <v>20</v>
      </c>
      <c r="B33" s="3">
        <v>4</v>
      </c>
      <c r="C33" s="3">
        <v>132</v>
      </c>
      <c r="D33" s="1" t="s">
        <v>32</v>
      </c>
      <c r="E33" s="2" t="s">
        <v>272</v>
      </c>
      <c r="F33" s="3" t="s">
        <v>31</v>
      </c>
      <c r="G33" s="2" t="s">
        <v>252</v>
      </c>
      <c r="H33" s="3" t="s">
        <v>217</v>
      </c>
      <c r="I33" s="2" t="s">
        <v>429</v>
      </c>
      <c r="J33" s="3">
        <v>30</v>
      </c>
      <c r="K33" s="1" t="s">
        <v>250</v>
      </c>
      <c r="L33" s="1" t="s">
        <v>376</v>
      </c>
      <c r="M33" s="4">
        <v>43447.432815231485</v>
      </c>
      <c r="N33" s="1" t="s">
        <v>251</v>
      </c>
      <c r="O33" s="2" t="s">
        <v>430</v>
      </c>
      <c r="P33" s="5">
        <v>0</v>
      </c>
      <c r="Q33" s="5">
        <v>0</v>
      </c>
      <c r="R33" s="5">
        <v>0</v>
      </c>
      <c r="S33" s="5">
        <v>3000000</v>
      </c>
      <c r="T33" s="6">
        <v>0</v>
      </c>
      <c r="U33" s="6">
        <v>0</v>
      </c>
      <c r="V33" s="6">
        <v>0</v>
      </c>
      <c r="W33" s="6">
        <v>0</v>
      </c>
      <c r="X33" s="6">
        <v>0</v>
      </c>
      <c r="Y33" s="6">
        <v>0</v>
      </c>
    </row>
    <row r="34" spans="1:25" ht="165" x14ac:dyDescent="0.25">
      <c r="A34" s="2" t="s">
        <v>20</v>
      </c>
      <c r="B34" s="3">
        <v>4</v>
      </c>
      <c r="C34" s="3">
        <v>132</v>
      </c>
      <c r="D34" s="1" t="s">
        <v>32</v>
      </c>
      <c r="E34" s="2" t="s">
        <v>272</v>
      </c>
      <c r="F34" s="3" t="s">
        <v>31</v>
      </c>
      <c r="G34" s="2" t="s">
        <v>252</v>
      </c>
      <c r="H34" s="3" t="s">
        <v>217</v>
      </c>
      <c r="I34" s="2" t="s">
        <v>431</v>
      </c>
      <c r="J34" s="3">
        <v>31</v>
      </c>
      <c r="K34" s="1" t="s">
        <v>250</v>
      </c>
      <c r="L34" s="1" t="s">
        <v>376</v>
      </c>
      <c r="M34" s="4">
        <v>43447.432815231485</v>
      </c>
      <c r="N34" s="1" t="s">
        <v>251</v>
      </c>
      <c r="O34" s="2" t="s">
        <v>432</v>
      </c>
      <c r="P34" s="5">
        <v>0</v>
      </c>
      <c r="Q34" s="5">
        <v>297433</v>
      </c>
      <c r="R34" s="5">
        <v>0</v>
      </c>
      <c r="S34" s="5">
        <v>0</v>
      </c>
      <c r="T34" s="6">
        <v>0</v>
      </c>
      <c r="U34" s="6">
        <v>0</v>
      </c>
      <c r="V34" s="6">
        <v>0</v>
      </c>
      <c r="W34" s="6">
        <v>2</v>
      </c>
      <c r="X34" s="6">
        <v>0</v>
      </c>
      <c r="Y34" s="6">
        <v>2</v>
      </c>
    </row>
    <row r="35" spans="1:25" ht="75" x14ac:dyDescent="0.25">
      <c r="A35" s="2" t="s">
        <v>20</v>
      </c>
      <c r="B35" s="3">
        <v>4</v>
      </c>
      <c r="C35" s="3">
        <v>136</v>
      </c>
      <c r="D35" s="1" t="s">
        <v>206</v>
      </c>
      <c r="E35" s="2" t="s">
        <v>341</v>
      </c>
      <c r="F35" s="3" t="s">
        <v>205</v>
      </c>
      <c r="G35" s="2" t="s">
        <v>253</v>
      </c>
      <c r="H35" s="3" t="s">
        <v>176</v>
      </c>
      <c r="I35" s="2" t="s">
        <v>433</v>
      </c>
      <c r="J35" s="3">
        <v>36</v>
      </c>
      <c r="K35" s="1" t="s">
        <v>250</v>
      </c>
      <c r="L35" s="1" t="s">
        <v>376</v>
      </c>
      <c r="M35" s="4">
        <v>43447.432815231485</v>
      </c>
      <c r="N35" s="1" t="s">
        <v>251</v>
      </c>
      <c r="O35" s="2" t="s">
        <v>434</v>
      </c>
      <c r="P35" s="5">
        <v>0</v>
      </c>
      <c r="Q35" s="5">
        <v>0</v>
      </c>
      <c r="R35" s="5">
        <v>0</v>
      </c>
      <c r="S35" s="5">
        <v>-1110137</v>
      </c>
      <c r="T35" s="6">
        <v>0</v>
      </c>
      <c r="U35" s="6">
        <v>0</v>
      </c>
      <c r="V35" s="6">
        <v>0</v>
      </c>
      <c r="W35" s="6">
        <v>0</v>
      </c>
      <c r="X35" s="6">
        <v>-1.6</v>
      </c>
      <c r="Y35" s="6">
        <v>-1.6</v>
      </c>
    </row>
    <row r="36" spans="1:25" ht="75" x14ac:dyDescent="0.25">
      <c r="A36" s="2" t="s">
        <v>20</v>
      </c>
      <c r="B36" s="3">
        <v>4</v>
      </c>
      <c r="C36" s="3">
        <v>136</v>
      </c>
      <c r="D36" s="1" t="s">
        <v>206</v>
      </c>
      <c r="E36" s="2" t="s">
        <v>341</v>
      </c>
      <c r="F36" s="3" t="s">
        <v>205</v>
      </c>
      <c r="G36" s="2" t="s">
        <v>252</v>
      </c>
      <c r="H36" s="3" t="s">
        <v>217</v>
      </c>
      <c r="I36" s="2" t="s">
        <v>435</v>
      </c>
      <c r="J36" s="3">
        <v>32</v>
      </c>
      <c r="K36" s="1" t="s">
        <v>250</v>
      </c>
      <c r="L36" s="1" t="s">
        <v>376</v>
      </c>
      <c r="M36" s="4">
        <v>43447.432815231485</v>
      </c>
      <c r="N36" s="1" t="s">
        <v>251</v>
      </c>
      <c r="O36" s="2" t="s">
        <v>436</v>
      </c>
      <c r="P36" s="5">
        <v>0</v>
      </c>
      <c r="Q36" s="5">
        <v>0</v>
      </c>
      <c r="R36" s="5">
        <v>0</v>
      </c>
      <c r="S36" s="5">
        <v>-61901877</v>
      </c>
      <c r="T36" s="6">
        <v>0</v>
      </c>
      <c r="U36" s="6">
        <v>0</v>
      </c>
      <c r="V36" s="6">
        <v>0</v>
      </c>
      <c r="W36" s="6">
        <v>0</v>
      </c>
      <c r="X36" s="6">
        <v>0</v>
      </c>
      <c r="Y36" s="6">
        <v>0</v>
      </c>
    </row>
    <row r="37" spans="1:25" ht="120" x14ac:dyDescent="0.25">
      <c r="A37" s="2" t="s">
        <v>20</v>
      </c>
      <c r="B37" s="3">
        <v>4</v>
      </c>
      <c r="C37" s="3">
        <v>136</v>
      </c>
      <c r="D37" s="1" t="s">
        <v>206</v>
      </c>
      <c r="E37" s="2" t="s">
        <v>341</v>
      </c>
      <c r="F37" s="3" t="s">
        <v>205</v>
      </c>
      <c r="G37" s="2" t="s">
        <v>252</v>
      </c>
      <c r="H37" s="3" t="s">
        <v>217</v>
      </c>
      <c r="I37" s="2" t="s">
        <v>437</v>
      </c>
      <c r="J37" s="3">
        <v>33</v>
      </c>
      <c r="K37" s="1" t="s">
        <v>250</v>
      </c>
      <c r="L37" s="1" t="s">
        <v>376</v>
      </c>
      <c r="M37" s="4">
        <v>43447.432815231485</v>
      </c>
      <c r="N37" s="1" t="s">
        <v>251</v>
      </c>
      <c r="O37" s="2" t="s">
        <v>967</v>
      </c>
      <c r="P37" s="5">
        <v>0</v>
      </c>
      <c r="Q37" s="5">
        <v>0</v>
      </c>
      <c r="R37" s="5">
        <v>0</v>
      </c>
      <c r="S37" s="5">
        <v>941640</v>
      </c>
      <c r="T37" s="6">
        <v>0</v>
      </c>
      <c r="U37" s="6">
        <v>0</v>
      </c>
      <c r="V37" s="6">
        <v>0</v>
      </c>
      <c r="W37" s="6">
        <v>0</v>
      </c>
      <c r="X37" s="6">
        <v>0</v>
      </c>
      <c r="Y37" s="6">
        <v>0</v>
      </c>
    </row>
    <row r="38" spans="1:25" ht="90" x14ac:dyDescent="0.25">
      <c r="A38" s="2" t="s">
        <v>20</v>
      </c>
      <c r="B38" s="3">
        <v>4</v>
      </c>
      <c r="C38" s="3">
        <v>136</v>
      </c>
      <c r="D38" s="1" t="s">
        <v>206</v>
      </c>
      <c r="E38" s="2" t="s">
        <v>341</v>
      </c>
      <c r="F38" s="3" t="s">
        <v>205</v>
      </c>
      <c r="G38" s="2" t="s">
        <v>252</v>
      </c>
      <c r="H38" s="3" t="s">
        <v>217</v>
      </c>
      <c r="I38" s="2" t="s">
        <v>438</v>
      </c>
      <c r="J38" s="3">
        <v>34</v>
      </c>
      <c r="K38" s="1" t="s">
        <v>250</v>
      </c>
      <c r="L38" s="1" t="s">
        <v>376</v>
      </c>
      <c r="M38" s="4">
        <v>43447.432815231485</v>
      </c>
      <c r="N38" s="1" t="s">
        <v>251</v>
      </c>
      <c r="O38" s="2" t="s">
        <v>439</v>
      </c>
      <c r="P38" s="5">
        <v>0</v>
      </c>
      <c r="Q38" s="5">
        <v>0</v>
      </c>
      <c r="R38" s="5">
        <v>360500</v>
      </c>
      <c r="S38" s="5">
        <v>0</v>
      </c>
      <c r="T38" s="6">
        <v>0</v>
      </c>
      <c r="U38" s="6">
        <v>0</v>
      </c>
      <c r="V38" s="6">
        <v>0</v>
      </c>
      <c r="W38" s="6">
        <v>0</v>
      </c>
      <c r="X38" s="6">
        <v>0</v>
      </c>
      <c r="Y38" s="6">
        <v>0</v>
      </c>
    </row>
    <row r="39" spans="1:25" ht="105" x14ac:dyDescent="0.25">
      <c r="A39" s="2" t="s">
        <v>20</v>
      </c>
      <c r="B39" s="3">
        <v>4</v>
      </c>
      <c r="C39" s="3">
        <v>136</v>
      </c>
      <c r="D39" s="1" t="s">
        <v>206</v>
      </c>
      <c r="E39" s="2" t="s">
        <v>341</v>
      </c>
      <c r="F39" s="3" t="s">
        <v>205</v>
      </c>
      <c r="G39" s="2" t="s">
        <v>252</v>
      </c>
      <c r="H39" s="3" t="s">
        <v>217</v>
      </c>
      <c r="I39" s="2" t="s">
        <v>440</v>
      </c>
      <c r="J39" s="3">
        <v>35</v>
      </c>
      <c r="K39" s="1" t="s">
        <v>250</v>
      </c>
      <c r="L39" s="1" t="s">
        <v>376</v>
      </c>
      <c r="M39" s="4">
        <v>43447.432815231485</v>
      </c>
      <c r="N39" s="1" t="s">
        <v>251</v>
      </c>
      <c r="O39" s="2" t="s">
        <v>441</v>
      </c>
      <c r="P39" s="5">
        <v>0</v>
      </c>
      <c r="Q39" s="5">
        <v>0</v>
      </c>
      <c r="R39" s="5">
        <v>0</v>
      </c>
      <c r="S39" s="5">
        <v>0</v>
      </c>
      <c r="T39" s="6">
        <v>0</v>
      </c>
      <c r="U39" s="6">
        <v>0</v>
      </c>
      <c r="V39" s="6">
        <v>0</v>
      </c>
      <c r="W39" s="6">
        <v>0</v>
      </c>
      <c r="X39" s="6">
        <v>0</v>
      </c>
      <c r="Y39" s="6">
        <v>0</v>
      </c>
    </row>
    <row r="40" spans="1:25" ht="135" x14ac:dyDescent="0.25">
      <c r="A40" s="2" t="s">
        <v>20</v>
      </c>
      <c r="B40" s="3">
        <v>4</v>
      </c>
      <c r="C40" s="3">
        <v>136</v>
      </c>
      <c r="D40" s="1" t="s">
        <v>206</v>
      </c>
      <c r="E40" s="2" t="s">
        <v>341</v>
      </c>
      <c r="F40" s="3" t="s">
        <v>205</v>
      </c>
      <c r="G40" s="2" t="s">
        <v>252</v>
      </c>
      <c r="H40" s="3" t="s">
        <v>217</v>
      </c>
      <c r="I40" s="2" t="s">
        <v>442</v>
      </c>
      <c r="J40" s="3">
        <v>37</v>
      </c>
      <c r="K40" s="1" t="s">
        <v>250</v>
      </c>
      <c r="L40" s="1" t="s">
        <v>376</v>
      </c>
      <c r="M40" s="4">
        <v>43447.432815231485</v>
      </c>
      <c r="N40" s="1" t="s">
        <v>251</v>
      </c>
      <c r="O40" s="2" t="s">
        <v>443</v>
      </c>
      <c r="P40" s="5">
        <v>0</v>
      </c>
      <c r="Q40" s="5">
        <v>0</v>
      </c>
      <c r="R40" s="5">
        <v>0</v>
      </c>
      <c r="S40" s="5">
        <v>1355448</v>
      </c>
      <c r="T40" s="6">
        <v>0</v>
      </c>
      <c r="U40" s="6">
        <v>0</v>
      </c>
      <c r="V40" s="6">
        <v>0</v>
      </c>
      <c r="W40" s="6">
        <v>0</v>
      </c>
      <c r="X40" s="6">
        <v>0</v>
      </c>
      <c r="Y40" s="6">
        <v>0</v>
      </c>
    </row>
    <row r="41" spans="1:25" ht="135" x14ac:dyDescent="0.25">
      <c r="A41" s="2" t="s">
        <v>20</v>
      </c>
      <c r="B41" s="3">
        <v>4</v>
      </c>
      <c r="C41" s="3">
        <v>136</v>
      </c>
      <c r="D41" s="1" t="s">
        <v>206</v>
      </c>
      <c r="E41" s="2" t="s">
        <v>341</v>
      </c>
      <c r="F41" s="3" t="s">
        <v>205</v>
      </c>
      <c r="G41" s="2" t="s">
        <v>252</v>
      </c>
      <c r="H41" s="3" t="s">
        <v>217</v>
      </c>
      <c r="I41" s="2" t="s">
        <v>444</v>
      </c>
      <c r="J41" s="3">
        <v>38</v>
      </c>
      <c r="K41" s="1" t="s">
        <v>250</v>
      </c>
      <c r="L41" s="1" t="s">
        <v>376</v>
      </c>
      <c r="M41" s="4">
        <v>43447.432815231485</v>
      </c>
      <c r="N41" s="1" t="s">
        <v>251</v>
      </c>
      <c r="O41" s="2" t="s">
        <v>445</v>
      </c>
      <c r="P41" s="5">
        <v>0</v>
      </c>
      <c r="Q41" s="5">
        <v>0</v>
      </c>
      <c r="R41" s="5">
        <v>0</v>
      </c>
      <c r="S41" s="5">
        <v>1952280</v>
      </c>
      <c r="T41" s="6">
        <v>0</v>
      </c>
      <c r="U41" s="6">
        <v>0</v>
      </c>
      <c r="V41" s="6">
        <v>0</v>
      </c>
      <c r="W41" s="6">
        <v>0</v>
      </c>
      <c r="X41" s="6">
        <v>0</v>
      </c>
      <c r="Y41" s="6">
        <v>0</v>
      </c>
    </row>
    <row r="42" spans="1:25" ht="105" x14ac:dyDescent="0.25">
      <c r="A42" s="2" t="s">
        <v>20</v>
      </c>
      <c r="B42" s="3">
        <v>4</v>
      </c>
      <c r="C42" s="3">
        <v>136</v>
      </c>
      <c r="D42" s="1" t="s">
        <v>206</v>
      </c>
      <c r="E42" s="2" t="s">
        <v>341</v>
      </c>
      <c r="F42" s="3" t="s">
        <v>205</v>
      </c>
      <c r="G42" s="2" t="s">
        <v>252</v>
      </c>
      <c r="H42" s="3" t="s">
        <v>217</v>
      </c>
      <c r="I42" s="2" t="s">
        <v>446</v>
      </c>
      <c r="J42" s="3">
        <v>40</v>
      </c>
      <c r="K42" s="1" t="s">
        <v>250</v>
      </c>
      <c r="L42" s="1" t="s">
        <v>376</v>
      </c>
      <c r="M42" s="4">
        <v>43447.432815231485</v>
      </c>
      <c r="N42" s="1" t="s">
        <v>251</v>
      </c>
      <c r="O42" s="2" t="s">
        <v>447</v>
      </c>
      <c r="P42" s="5">
        <v>0</v>
      </c>
      <c r="Q42" s="5">
        <v>0</v>
      </c>
      <c r="R42" s="5">
        <v>0</v>
      </c>
      <c r="S42" s="5">
        <v>71832</v>
      </c>
      <c r="T42" s="6">
        <v>0</v>
      </c>
      <c r="U42" s="6">
        <v>0</v>
      </c>
      <c r="V42" s="6">
        <v>0</v>
      </c>
      <c r="W42" s="6">
        <v>0</v>
      </c>
      <c r="X42" s="6">
        <v>0</v>
      </c>
      <c r="Y42" s="6">
        <v>0</v>
      </c>
    </row>
    <row r="43" spans="1:25" ht="105" x14ac:dyDescent="0.25">
      <c r="A43" s="2" t="s">
        <v>20</v>
      </c>
      <c r="B43" s="3">
        <v>4</v>
      </c>
      <c r="C43" s="3">
        <v>136</v>
      </c>
      <c r="D43" s="1" t="s">
        <v>206</v>
      </c>
      <c r="E43" s="2" t="s">
        <v>341</v>
      </c>
      <c r="F43" s="3" t="s">
        <v>205</v>
      </c>
      <c r="G43" s="2" t="s">
        <v>252</v>
      </c>
      <c r="H43" s="3" t="s">
        <v>217</v>
      </c>
      <c r="I43" s="2" t="s">
        <v>448</v>
      </c>
      <c r="J43" s="3">
        <v>41</v>
      </c>
      <c r="K43" s="1" t="s">
        <v>250</v>
      </c>
      <c r="L43" s="1" t="s">
        <v>376</v>
      </c>
      <c r="M43" s="4">
        <v>43447.432815231485</v>
      </c>
      <c r="N43" s="1" t="s">
        <v>251</v>
      </c>
      <c r="O43" s="2" t="s">
        <v>449</v>
      </c>
      <c r="P43" s="5">
        <v>0</v>
      </c>
      <c r="Q43" s="5">
        <v>0</v>
      </c>
      <c r="R43" s="5">
        <v>0</v>
      </c>
      <c r="S43" s="5">
        <v>325000</v>
      </c>
      <c r="T43" s="6">
        <v>0</v>
      </c>
      <c r="U43" s="6">
        <v>0</v>
      </c>
      <c r="V43" s="6">
        <v>0</v>
      </c>
      <c r="W43" s="6">
        <v>0</v>
      </c>
      <c r="X43" s="6">
        <v>0</v>
      </c>
      <c r="Y43" s="6">
        <v>0</v>
      </c>
    </row>
    <row r="44" spans="1:25" ht="90" x14ac:dyDescent="0.25">
      <c r="A44" s="2" t="s">
        <v>20</v>
      </c>
      <c r="B44" s="3">
        <v>4</v>
      </c>
      <c r="C44" s="3">
        <v>136</v>
      </c>
      <c r="D44" s="1" t="s">
        <v>206</v>
      </c>
      <c r="E44" s="2" t="s">
        <v>341</v>
      </c>
      <c r="F44" s="3" t="s">
        <v>205</v>
      </c>
      <c r="G44" s="2" t="s">
        <v>252</v>
      </c>
      <c r="H44" s="3" t="s">
        <v>217</v>
      </c>
      <c r="I44" s="2" t="s">
        <v>450</v>
      </c>
      <c r="J44" s="3">
        <v>42</v>
      </c>
      <c r="K44" s="1" t="s">
        <v>250</v>
      </c>
      <c r="L44" s="1" t="s">
        <v>376</v>
      </c>
      <c r="M44" s="4">
        <v>43447.432815231485</v>
      </c>
      <c r="N44" s="1" t="s">
        <v>251</v>
      </c>
      <c r="O44" s="2" t="s">
        <v>451</v>
      </c>
      <c r="P44" s="5">
        <v>0</v>
      </c>
      <c r="Q44" s="5">
        <v>0</v>
      </c>
      <c r="R44" s="5">
        <v>0</v>
      </c>
      <c r="S44" s="5">
        <v>1716000</v>
      </c>
      <c r="T44" s="6">
        <v>0</v>
      </c>
      <c r="U44" s="6">
        <v>0</v>
      </c>
      <c r="V44" s="6">
        <v>0</v>
      </c>
      <c r="W44" s="6">
        <v>0</v>
      </c>
      <c r="X44" s="6">
        <v>0</v>
      </c>
      <c r="Y44" s="6">
        <v>0</v>
      </c>
    </row>
    <row r="45" spans="1:25" ht="135" x14ac:dyDescent="0.25">
      <c r="A45" s="2" t="s">
        <v>33</v>
      </c>
      <c r="B45" s="3">
        <v>5</v>
      </c>
      <c r="C45" s="3">
        <v>301</v>
      </c>
      <c r="D45" s="1" t="s">
        <v>36</v>
      </c>
      <c r="E45" s="2" t="s">
        <v>273</v>
      </c>
      <c r="F45" s="3" t="s">
        <v>35</v>
      </c>
      <c r="G45" s="2" t="s">
        <v>252</v>
      </c>
      <c r="H45" s="3" t="s">
        <v>217</v>
      </c>
      <c r="I45" s="2" t="s">
        <v>452</v>
      </c>
      <c r="J45" s="3">
        <v>43</v>
      </c>
      <c r="K45" s="1" t="s">
        <v>250</v>
      </c>
      <c r="L45" s="1" t="s">
        <v>376</v>
      </c>
      <c r="M45" s="4">
        <v>43447.432815231485</v>
      </c>
      <c r="N45" s="1" t="s">
        <v>251</v>
      </c>
      <c r="O45" s="2" t="s">
        <v>453</v>
      </c>
      <c r="P45" s="5">
        <v>0</v>
      </c>
      <c r="Q45" s="5">
        <v>138237</v>
      </c>
      <c r="R45" s="5">
        <v>0</v>
      </c>
      <c r="S45" s="5">
        <v>0</v>
      </c>
      <c r="T45" s="6">
        <v>0</v>
      </c>
      <c r="U45" s="6">
        <v>0</v>
      </c>
      <c r="V45" s="6">
        <v>0</v>
      </c>
      <c r="W45" s="6">
        <v>1</v>
      </c>
      <c r="X45" s="6">
        <v>0</v>
      </c>
      <c r="Y45" s="6">
        <v>1</v>
      </c>
    </row>
    <row r="46" spans="1:25" ht="135" x14ac:dyDescent="0.25">
      <c r="A46" s="2" t="s">
        <v>33</v>
      </c>
      <c r="B46" s="3">
        <v>5</v>
      </c>
      <c r="C46" s="3">
        <v>301</v>
      </c>
      <c r="D46" s="1" t="s">
        <v>36</v>
      </c>
      <c r="E46" s="2" t="s">
        <v>273</v>
      </c>
      <c r="F46" s="3" t="s">
        <v>35</v>
      </c>
      <c r="G46" s="2" t="s">
        <v>252</v>
      </c>
      <c r="H46" s="3" t="s">
        <v>217</v>
      </c>
      <c r="I46" s="2" t="s">
        <v>454</v>
      </c>
      <c r="J46" s="3">
        <v>44</v>
      </c>
      <c r="K46" s="1" t="s">
        <v>250</v>
      </c>
      <c r="L46" s="1" t="s">
        <v>376</v>
      </c>
      <c r="M46" s="4">
        <v>43447.432815231485</v>
      </c>
      <c r="N46" s="1" t="s">
        <v>251</v>
      </c>
      <c r="O46" s="2" t="s">
        <v>455</v>
      </c>
      <c r="P46" s="5">
        <v>0</v>
      </c>
      <c r="Q46" s="5">
        <v>150000</v>
      </c>
      <c r="R46" s="5">
        <v>0</v>
      </c>
      <c r="S46" s="5">
        <v>0</v>
      </c>
      <c r="T46" s="6">
        <v>0</v>
      </c>
      <c r="U46" s="6">
        <v>0</v>
      </c>
      <c r="V46" s="6">
        <v>0</v>
      </c>
      <c r="W46" s="6">
        <v>0</v>
      </c>
      <c r="X46" s="6">
        <v>0</v>
      </c>
      <c r="Y46" s="6">
        <v>0</v>
      </c>
    </row>
    <row r="47" spans="1:25" ht="105" x14ac:dyDescent="0.25">
      <c r="A47" s="2" t="s">
        <v>33</v>
      </c>
      <c r="B47" s="3">
        <v>5</v>
      </c>
      <c r="C47" s="3">
        <v>411</v>
      </c>
      <c r="D47" s="1" t="s">
        <v>38</v>
      </c>
      <c r="E47" s="2" t="s">
        <v>274</v>
      </c>
      <c r="F47" s="3" t="s">
        <v>37</v>
      </c>
      <c r="G47" s="2" t="s">
        <v>252</v>
      </c>
      <c r="H47" s="3" t="s">
        <v>217</v>
      </c>
      <c r="I47" s="2" t="s">
        <v>456</v>
      </c>
      <c r="J47" s="3">
        <v>45</v>
      </c>
      <c r="K47" s="1" t="s">
        <v>250</v>
      </c>
      <c r="L47" s="1" t="s">
        <v>376</v>
      </c>
      <c r="M47" s="4">
        <v>43447.432815231485</v>
      </c>
      <c r="N47" s="1" t="s">
        <v>251</v>
      </c>
      <c r="O47" s="2" t="s">
        <v>968</v>
      </c>
      <c r="P47" s="5">
        <v>0</v>
      </c>
      <c r="Q47" s="5">
        <v>45000</v>
      </c>
      <c r="R47" s="5">
        <v>0</v>
      </c>
      <c r="S47" s="5">
        <v>0</v>
      </c>
      <c r="T47" s="6">
        <v>0</v>
      </c>
      <c r="U47" s="6">
        <v>0</v>
      </c>
      <c r="V47" s="6">
        <v>0</v>
      </c>
      <c r="W47" s="6">
        <v>0</v>
      </c>
      <c r="X47" s="6">
        <v>0</v>
      </c>
      <c r="Y47" s="6">
        <v>0</v>
      </c>
    </row>
    <row r="48" spans="1:25" ht="135" x14ac:dyDescent="0.25">
      <c r="A48" s="2" t="s">
        <v>33</v>
      </c>
      <c r="B48" s="3">
        <v>5</v>
      </c>
      <c r="C48" s="3">
        <v>411</v>
      </c>
      <c r="D48" s="1" t="s">
        <v>38</v>
      </c>
      <c r="E48" s="2" t="s">
        <v>274</v>
      </c>
      <c r="F48" s="3" t="s">
        <v>37</v>
      </c>
      <c r="G48" s="2" t="s">
        <v>252</v>
      </c>
      <c r="H48" s="3" t="s">
        <v>217</v>
      </c>
      <c r="I48" s="2" t="s">
        <v>457</v>
      </c>
      <c r="J48" s="3">
        <v>46</v>
      </c>
      <c r="K48" s="1" t="s">
        <v>250</v>
      </c>
      <c r="L48" s="1" t="s">
        <v>376</v>
      </c>
      <c r="M48" s="4">
        <v>43447.432815231485</v>
      </c>
      <c r="N48" s="1" t="s">
        <v>251</v>
      </c>
      <c r="O48" s="2" t="s">
        <v>458</v>
      </c>
      <c r="P48" s="5">
        <v>0</v>
      </c>
      <c r="Q48" s="5">
        <v>200000</v>
      </c>
      <c r="R48" s="5">
        <v>0</v>
      </c>
      <c r="S48" s="5">
        <v>0</v>
      </c>
      <c r="T48" s="6">
        <v>0</v>
      </c>
      <c r="U48" s="6">
        <v>0</v>
      </c>
      <c r="V48" s="6">
        <v>0</v>
      </c>
      <c r="W48" s="6">
        <v>0</v>
      </c>
      <c r="X48" s="6">
        <v>0</v>
      </c>
      <c r="Y48" s="6">
        <v>0</v>
      </c>
    </row>
    <row r="49" spans="1:25" ht="105" x14ac:dyDescent="0.25">
      <c r="A49" s="2" t="s">
        <v>33</v>
      </c>
      <c r="B49" s="3">
        <v>5</v>
      </c>
      <c r="C49" s="3">
        <v>411</v>
      </c>
      <c r="D49" s="1" t="s">
        <v>38</v>
      </c>
      <c r="E49" s="2" t="s">
        <v>274</v>
      </c>
      <c r="F49" s="3" t="s">
        <v>37</v>
      </c>
      <c r="G49" s="2" t="s">
        <v>252</v>
      </c>
      <c r="H49" s="3" t="s">
        <v>217</v>
      </c>
      <c r="I49" s="2" t="s">
        <v>459</v>
      </c>
      <c r="J49" s="3">
        <v>47</v>
      </c>
      <c r="K49" s="1" t="s">
        <v>250</v>
      </c>
      <c r="L49" s="1" t="s">
        <v>376</v>
      </c>
      <c r="M49" s="4">
        <v>43447.432815231485</v>
      </c>
      <c r="N49" s="1" t="s">
        <v>251</v>
      </c>
      <c r="O49" s="2" t="s">
        <v>460</v>
      </c>
      <c r="P49" s="5">
        <v>0</v>
      </c>
      <c r="Q49" s="5">
        <v>137843</v>
      </c>
      <c r="R49" s="5">
        <v>0</v>
      </c>
      <c r="S49" s="5">
        <v>0</v>
      </c>
      <c r="T49" s="6">
        <v>0</v>
      </c>
      <c r="U49" s="6">
        <v>0</v>
      </c>
      <c r="V49" s="6">
        <v>0</v>
      </c>
      <c r="W49" s="6">
        <v>0</v>
      </c>
      <c r="X49" s="6">
        <v>0</v>
      </c>
      <c r="Y49" s="6">
        <v>0</v>
      </c>
    </row>
    <row r="50" spans="1:25" ht="135" x14ac:dyDescent="0.25">
      <c r="A50" s="2" t="s">
        <v>33</v>
      </c>
      <c r="B50" s="3">
        <v>5</v>
      </c>
      <c r="C50" s="3">
        <v>411</v>
      </c>
      <c r="D50" s="1" t="s">
        <v>38</v>
      </c>
      <c r="E50" s="2" t="s">
        <v>274</v>
      </c>
      <c r="F50" s="3" t="s">
        <v>37</v>
      </c>
      <c r="G50" s="2" t="s">
        <v>252</v>
      </c>
      <c r="H50" s="3" t="s">
        <v>217</v>
      </c>
      <c r="I50" s="2" t="s">
        <v>461</v>
      </c>
      <c r="J50" s="3">
        <v>48</v>
      </c>
      <c r="K50" s="1" t="s">
        <v>250</v>
      </c>
      <c r="L50" s="1" t="s">
        <v>376</v>
      </c>
      <c r="M50" s="4">
        <v>43447.432815231485</v>
      </c>
      <c r="N50" s="1" t="s">
        <v>251</v>
      </c>
      <c r="O50" s="2" t="s">
        <v>462</v>
      </c>
      <c r="P50" s="5">
        <v>0</v>
      </c>
      <c r="Q50" s="5">
        <v>167843</v>
      </c>
      <c r="R50" s="5">
        <v>0</v>
      </c>
      <c r="S50" s="5">
        <v>0</v>
      </c>
      <c r="T50" s="6">
        <v>0</v>
      </c>
      <c r="U50" s="6">
        <v>0</v>
      </c>
      <c r="V50" s="6">
        <v>0</v>
      </c>
      <c r="W50" s="6">
        <v>0</v>
      </c>
      <c r="X50" s="6">
        <v>0</v>
      </c>
      <c r="Y50" s="6">
        <v>0</v>
      </c>
    </row>
    <row r="51" spans="1:25" ht="90" x14ac:dyDescent="0.25">
      <c r="A51" s="2" t="s">
        <v>33</v>
      </c>
      <c r="B51" s="3">
        <v>5</v>
      </c>
      <c r="C51" s="3">
        <v>411</v>
      </c>
      <c r="D51" s="1" t="s">
        <v>38</v>
      </c>
      <c r="E51" s="2" t="s">
        <v>274</v>
      </c>
      <c r="F51" s="3" t="s">
        <v>37</v>
      </c>
      <c r="G51" s="2" t="s">
        <v>252</v>
      </c>
      <c r="H51" s="3" t="s">
        <v>217</v>
      </c>
      <c r="I51" s="2" t="s">
        <v>463</v>
      </c>
      <c r="J51" s="3">
        <v>49</v>
      </c>
      <c r="K51" s="1" t="s">
        <v>250</v>
      </c>
      <c r="L51" s="1" t="s">
        <v>376</v>
      </c>
      <c r="M51" s="4">
        <v>43447.432815231485</v>
      </c>
      <c r="N51" s="1" t="s">
        <v>251</v>
      </c>
      <c r="O51" s="2" t="s">
        <v>464</v>
      </c>
      <c r="P51" s="5">
        <v>0</v>
      </c>
      <c r="Q51" s="5">
        <v>167843</v>
      </c>
      <c r="R51" s="5">
        <v>0</v>
      </c>
      <c r="S51" s="5">
        <v>0</v>
      </c>
      <c r="T51" s="6">
        <v>0</v>
      </c>
      <c r="U51" s="6">
        <v>0</v>
      </c>
      <c r="V51" s="6">
        <v>0</v>
      </c>
      <c r="W51" s="6">
        <v>0</v>
      </c>
      <c r="X51" s="6">
        <v>0</v>
      </c>
      <c r="Y51" s="6">
        <v>0</v>
      </c>
    </row>
    <row r="52" spans="1:25" ht="150" x14ac:dyDescent="0.25">
      <c r="A52" s="2" t="s">
        <v>39</v>
      </c>
      <c r="B52" s="3">
        <v>6</v>
      </c>
      <c r="C52" s="3">
        <v>312</v>
      </c>
      <c r="D52" s="1" t="s">
        <v>41</v>
      </c>
      <c r="E52" s="2" t="s">
        <v>275</v>
      </c>
      <c r="F52" s="3" t="s">
        <v>40</v>
      </c>
      <c r="G52" s="2" t="s">
        <v>252</v>
      </c>
      <c r="H52" s="3" t="s">
        <v>217</v>
      </c>
      <c r="I52" s="2" t="s">
        <v>465</v>
      </c>
      <c r="J52" s="3">
        <v>50</v>
      </c>
      <c r="K52" s="1" t="s">
        <v>250</v>
      </c>
      <c r="L52" s="1" t="s">
        <v>376</v>
      </c>
      <c r="M52" s="4">
        <v>43447.432815231485</v>
      </c>
      <c r="N52" s="1" t="s">
        <v>251</v>
      </c>
      <c r="O52" s="2" t="s">
        <v>466</v>
      </c>
      <c r="P52" s="5">
        <v>-2070000</v>
      </c>
      <c r="Q52" s="5">
        <v>-210000</v>
      </c>
      <c r="R52" s="5">
        <v>0</v>
      </c>
      <c r="S52" s="5">
        <v>0</v>
      </c>
      <c r="T52" s="6">
        <v>0</v>
      </c>
      <c r="U52" s="6">
        <v>0</v>
      </c>
      <c r="V52" s="6">
        <v>0</v>
      </c>
      <c r="W52" s="6">
        <v>0</v>
      </c>
      <c r="X52" s="6">
        <v>0</v>
      </c>
      <c r="Y52" s="6">
        <v>0</v>
      </c>
    </row>
    <row r="53" spans="1:25" ht="150" x14ac:dyDescent="0.25">
      <c r="A53" s="2" t="s">
        <v>39</v>
      </c>
      <c r="B53" s="3">
        <v>6</v>
      </c>
      <c r="C53" s="3">
        <v>165</v>
      </c>
      <c r="D53" s="1" t="s">
        <v>43</v>
      </c>
      <c r="E53" s="2" t="s">
        <v>276</v>
      </c>
      <c r="F53" s="3" t="s">
        <v>42</v>
      </c>
      <c r="G53" s="2" t="s">
        <v>252</v>
      </c>
      <c r="H53" s="3" t="s">
        <v>217</v>
      </c>
      <c r="I53" s="2" t="s">
        <v>467</v>
      </c>
      <c r="J53" s="3">
        <v>51</v>
      </c>
      <c r="K53" s="1" t="s">
        <v>250</v>
      </c>
      <c r="L53" s="1" t="s">
        <v>376</v>
      </c>
      <c r="M53" s="4">
        <v>43447.432815231485</v>
      </c>
      <c r="N53" s="1" t="s">
        <v>251</v>
      </c>
      <c r="O53" s="2" t="s">
        <v>969</v>
      </c>
      <c r="P53" s="5">
        <v>0</v>
      </c>
      <c r="Q53" s="5">
        <v>46000000</v>
      </c>
      <c r="R53" s="5">
        <v>0</v>
      </c>
      <c r="S53" s="5">
        <v>0</v>
      </c>
      <c r="T53" s="6">
        <v>0</v>
      </c>
      <c r="U53" s="6">
        <v>0</v>
      </c>
      <c r="V53" s="6">
        <v>0</v>
      </c>
      <c r="W53" s="6">
        <v>0</v>
      </c>
      <c r="X53" s="6">
        <v>0</v>
      </c>
      <c r="Y53" s="6">
        <v>0</v>
      </c>
    </row>
    <row r="54" spans="1:25" ht="105" x14ac:dyDescent="0.25">
      <c r="A54" s="2" t="s">
        <v>39</v>
      </c>
      <c r="B54" s="3">
        <v>6</v>
      </c>
      <c r="C54" s="3">
        <v>165</v>
      </c>
      <c r="D54" s="1" t="s">
        <v>43</v>
      </c>
      <c r="E54" s="2" t="s">
        <v>276</v>
      </c>
      <c r="F54" s="3" t="s">
        <v>42</v>
      </c>
      <c r="G54" s="2" t="s">
        <v>252</v>
      </c>
      <c r="H54" s="3" t="s">
        <v>217</v>
      </c>
      <c r="I54" s="2" t="s">
        <v>468</v>
      </c>
      <c r="J54" s="3">
        <v>52</v>
      </c>
      <c r="K54" s="1" t="s">
        <v>250</v>
      </c>
      <c r="L54" s="1" t="s">
        <v>376</v>
      </c>
      <c r="M54" s="4">
        <v>43447.432815231485</v>
      </c>
      <c r="N54" s="1" t="s">
        <v>251</v>
      </c>
      <c r="O54" s="2" t="s">
        <v>469</v>
      </c>
      <c r="P54" s="5">
        <v>14500000</v>
      </c>
      <c r="Q54" s="5">
        <v>4500000</v>
      </c>
      <c r="R54" s="5">
        <v>0</v>
      </c>
      <c r="S54" s="5">
        <v>0</v>
      </c>
      <c r="T54" s="6">
        <v>0</v>
      </c>
      <c r="U54" s="6">
        <v>0</v>
      </c>
      <c r="V54" s="6">
        <v>0</v>
      </c>
      <c r="W54" s="6">
        <v>0</v>
      </c>
      <c r="X54" s="6">
        <v>0</v>
      </c>
      <c r="Y54" s="6">
        <v>0</v>
      </c>
    </row>
    <row r="55" spans="1:25" ht="75" x14ac:dyDescent="0.25">
      <c r="A55" s="2" t="s">
        <v>39</v>
      </c>
      <c r="B55" s="3">
        <v>6</v>
      </c>
      <c r="C55" s="3">
        <v>165</v>
      </c>
      <c r="D55" s="1" t="s">
        <v>43</v>
      </c>
      <c r="E55" s="2" t="s">
        <v>276</v>
      </c>
      <c r="F55" s="3" t="s">
        <v>42</v>
      </c>
      <c r="G55" s="2" t="s">
        <v>252</v>
      </c>
      <c r="H55" s="3" t="s">
        <v>217</v>
      </c>
      <c r="I55" s="2" t="s">
        <v>470</v>
      </c>
      <c r="J55" s="3">
        <v>53</v>
      </c>
      <c r="K55" s="1" t="s">
        <v>250</v>
      </c>
      <c r="L55" s="1" t="s">
        <v>376</v>
      </c>
      <c r="M55" s="4">
        <v>43447.432815231485</v>
      </c>
      <c r="N55" s="1" t="s">
        <v>251</v>
      </c>
      <c r="O55" s="2" t="s">
        <v>471</v>
      </c>
      <c r="P55" s="5">
        <v>0</v>
      </c>
      <c r="Q55" s="5">
        <v>104050</v>
      </c>
      <c r="R55" s="5">
        <v>0</v>
      </c>
      <c r="S55" s="5">
        <v>0</v>
      </c>
      <c r="T55" s="6">
        <v>0</v>
      </c>
      <c r="U55" s="6">
        <v>0</v>
      </c>
      <c r="V55" s="6">
        <v>0</v>
      </c>
      <c r="W55" s="6">
        <v>1</v>
      </c>
      <c r="X55" s="6">
        <v>0</v>
      </c>
      <c r="Y55" s="6">
        <v>1</v>
      </c>
    </row>
    <row r="56" spans="1:25" ht="165" x14ac:dyDescent="0.25">
      <c r="A56" s="2" t="s">
        <v>39</v>
      </c>
      <c r="B56" s="3">
        <v>6</v>
      </c>
      <c r="C56" s="3">
        <v>181</v>
      </c>
      <c r="D56" s="1" t="s">
        <v>45</v>
      </c>
      <c r="E56" s="2" t="s">
        <v>277</v>
      </c>
      <c r="F56" s="3" t="s">
        <v>44</v>
      </c>
      <c r="G56" s="2" t="s">
        <v>252</v>
      </c>
      <c r="H56" s="3" t="s">
        <v>217</v>
      </c>
      <c r="I56" s="2" t="s">
        <v>472</v>
      </c>
      <c r="J56" s="3">
        <v>54</v>
      </c>
      <c r="K56" s="1" t="s">
        <v>250</v>
      </c>
      <c r="L56" s="1" t="s">
        <v>376</v>
      </c>
      <c r="M56" s="4">
        <v>43447.432815231485</v>
      </c>
      <c r="N56" s="1" t="s">
        <v>251</v>
      </c>
      <c r="O56" s="2" t="s">
        <v>473</v>
      </c>
      <c r="P56" s="5">
        <v>0</v>
      </c>
      <c r="Q56" s="5">
        <v>1429000</v>
      </c>
      <c r="R56" s="5">
        <v>0</v>
      </c>
      <c r="S56" s="5">
        <v>0</v>
      </c>
      <c r="T56" s="6">
        <v>0</v>
      </c>
      <c r="U56" s="6">
        <v>0</v>
      </c>
      <c r="V56" s="6">
        <v>0</v>
      </c>
      <c r="W56" s="6">
        <v>0</v>
      </c>
      <c r="X56" s="6">
        <v>0</v>
      </c>
      <c r="Y56" s="6">
        <v>0</v>
      </c>
    </row>
    <row r="57" spans="1:25" ht="75" x14ac:dyDescent="0.25">
      <c r="A57" s="2" t="s">
        <v>39</v>
      </c>
      <c r="B57" s="3">
        <v>6</v>
      </c>
      <c r="C57" s="3">
        <v>409</v>
      </c>
      <c r="D57" s="1" t="s">
        <v>47</v>
      </c>
      <c r="E57" s="2" t="s">
        <v>278</v>
      </c>
      <c r="F57" s="3" t="s">
        <v>46</v>
      </c>
      <c r="G57" s="2" t="s">
        <v>252</v>
      </c>
      <c r="H57" s="3" t="s">
        <v>217</v>
      </c>
      <c r="I57" s="2" t="s">
        <v>474</v>
      </c>
      <c r="J57" s="3">
        <v>55</v>
      </c>
      <c r="K57" s="1" t="s">
        <v>250</v>
      </c>
      <c r="L57" s="1" t="s">
        <v>376</v>
      </c>
      <c r="M57" s="4">
        <v>43447.432815231485</v>
      </c>
      <c r="N57" s="1" t="s">
        <v>251</v>
      </c>
      <c r="O57" s="2" t="s">
        <v>475</v>
      </c>
      <c r="P57" s="5">
        <v>0</v>
      </c>
      <c r="Q57" s="5">
        <v>250000</v>
      </c>
      <c r="R57" s="5">
        <v>0</v>
      </c>
      <c r="S57" s="5">
        <v>0</v>
      </c>
      <c r="T57" s="6">
        <v>0</v>
      </c>
      <c r="U57" s="6">
        <v>0</v>
      </c>
      <c r="V57" s="6">
        <v>0</v>
      </c>
      <c r="W57" s="6">
        <v>0</v>
      </c>
      <c r="X57" s="6">
        <v>0</v>
      </c>
      <c r="Y57" s="6">
        <v>0</v>
      </c>
    </row>
    <row r="58" spans="1:25" ht="135" x14ac:dyDescent="0.25">
      <c r="A58" s="2" t="s">
        <v>39</v>
      </c>
      <c r="B58" s="3">
        <v>6</v>
      </c>
      <c r="C58" s="3">
        <v>409</v>
      </c>
      <c r="D58" s="1" t="s">
        <v>47</v>
      </c>
      <c r="E58" s="2" t="s">
        <v>278</v>
      </c>
      <c r="F58" s="3" t="s">
        <v>46</v>
      </c>
      <c r="G58" s="2" t="s">
        <v>252</v>
      </c>
      <c r="H58" s="3" t="s">
        <v>217</v>
      </c>
      <c r="I58" s="2" t="s">
        <v>476</v>
      </c>
      <c r="J58" s="3">
        <v>56</v>
      </c>
      <c r="K58" s="1" t="s">
        <v>250</v>
      </c>
      <c r="L58" s="1" t="s">
        <v>376</v>
      </c>
      <c r="M58" s="4">
        <v>43447.432815231485</v>
      </c>
      <c r="N58" s="1" t="s">
        <v>251</v>
      </c>
      <c r="O58" s="2" t="s">
        <v>970</v>
      </c>
      <c r="P58" s="5">
        <v>10000000</v>
      </c>
      <c r="Q58" s="5">
        <v>0</v>
      </c>
      <c r="R58" s="5">
        <v>0</v>
      </c>
      <c r="S58" s="5">
        <v>0</v>
      </c>
      <c r="T58" s="6">
        <v>0</v>
      </c>
      <c r="U58" s="6">
        <v>0</v>
      </c>
      <c r="V58" s="6">
        <v>0</v>
      </c>
      <c r="W58" s="6">
        <v>0</v>
      </c>
      <c r="X58" s="6">
        <v>0</v>
      </c>
      <c r="Y58" s="6">
        <v>0</v>
      </c>
    </row>
    <row r="59" spans="1:25" ht="90" x14ac:dyDescent="0.25">
      <c r="A59" s="2" t="s">
        <v>39</v>
      </c>
      <c r="B59" s="3">
        <v>6</v>
      </c>
      <c r="C59" s="3">
        <v>409</v>
      </c>
      <c r="D59" s="1" t="s">
        <v>47</v>
      </c>
      <c r="E59" s="2" t="s">
        <v>278</v>
      </c>
      <c r="F59" s="3" t="s">
        <v>46</v>
      </c>
      <c r="G59" s="2" t="s">
        <v>252</v>
      </c>
      <c r="H59" s="3" t="s">
        <v>217</v>
      </c>
      <c r="I59" s="2" t="s">
        <v>477</v>
      </c>
      <c r="J59" s="3">
        <v>57</v>
      </c>
      <c r="K59" s="1" t="s">
        <v>250</v>
      </c>
      <c r="L59" s="1" t="s">
        <v>376</v>
      </c>
      <c r="M59" s="4">
        <v>43447.432815231485</v>
      </c>
      <c r="N59" s="1" t="s">
        <v>251</v>
      </c>
      <c r="O59" s="2" t="s">
        <v>478</v>
      </c>
      <c r="P59" s="5">
        <v>0</v>
      </c>
      <c r="Q59" s="5">
        <v>137000</v>
      </c>
      <c r="R59" s="5">
        <v>0</v>
      </c>
      <c r="S59" s="5">
        <v>0</v>
      </c>
      <c r="T59" s="6">
        <v>0</v>
      </c>
      <c r="U59" s="6">
        <v>0</v>
      </c>
      <c r="V59" s="6">
        <v>0</v>
      </c>
      <c r="W59" s="6">
        <v>0</v>
      </c>
      <c r="X59" s="6">
        <v>0</v>
      </c>
      <c r="Y59" s="6">
        <v>0</v>
      </c>
    </row>
    <row r="60" spans="1:25" ht="105" x14ac:dyDescent="0.25">
      <c r="A60" s="2" t="s">
        <v>39</v>
      </c>
      <c r="B60" s="3">
        <v>6</v>
      </c>
      <c r="C60" s="3">
        <v>360</v>
      </c>
      <c r="D60" s="1" t="s">
        <v>49</v>
      </c>
      <c r="E60" s="2" t="s">
        <v>279</v>
      </c>
      <c r="F60" s="3" t="s">
        <v>48</v>
      </c>
      <c r="G60" s="2" t="s">
        <v>252</v>
      </c>
      <c r="H60" s="3" t="s">
        <v>217</v>
      </c>
      <c r="I60" s="2" t="s">
        <v>34</v>
      </c>
      <c r="J60" s="3">
        <v>58</v>
      </c>
      <c r="K60" s="1" t="s">
        <v>250</v>
      </c>
      <c r="L60" s="1" t="s">
        <v>376</v>
      </c>
      <c r="M60" s="4">
        <v>43447.432815231485</v>
      </c>
      <c r="N60" s="1" t="s">
        <v>251</v>
      </c>
      <c r="O60" s="2" t="s">
        <v>479</v>
      </c>
      <c r="P60" s="5">
        <v>156922</v>
      </c>
      <c r="Q60" s="5">
        <v>156922</v>
      </c>
      <c r="R60" s="5">
        <v>0</v>
      </c>
      <c r="S60" s="5">
        <v>0</v>
      </c>
      <c r="T60" s="6">
        <v>0</v>
      </c>
      <c r="U60" s="6">
        <v>0</v>
      </c>
      <c r="V60" s="6">
        <v>0</v>
      </c>
      <c r="W60" s="6">
        <v>0</v>
      </c>
      <c r="X60" s="6">
        <v>0</v>
      </c>
      <c r="Y60" s="6">
        <v>0</v>
      </c>
    </row>
    <row r="61" spans="1:25" ht="90" x14ac:dyDescent="0.25">
      <c r="A61" s="2" t="s">
        <v>39</v>
      </c>
      <c r="B61" s="3">
        <v>6</v>
      </c>
      <c r="C61" s="3">
        <v>360</v>
      </c>
      <c r="D61" s="1" t="s">
        <v>49</v>
      </c>
      <c r="E61" s="2" t="s">
        <v>279</v>
      </c>
      <c r="F61" s="3" t="s">
        <v>48</v>
      </c>
      <c r="G61" s="2" t="s">
        <v>252</v>
      </c>
      <c r="H61" s="3" t="s">
        <v>217</v>
      </c>
      <c r="I61" s="2" t="s">
        <v>480</v>
      </c>
      <c r="J61" s="3">
        <v>59</v>
      </c>
      <c r="K61" s="1" t="s">
        <v>250</v>
      </c>
      <c r="L61" s="1" t="s">
        <v>376</v>
      </c>
      <c r="M61" s="4">
        <v>43447.432815231485</v>
      </c>
      <c r="N61" s="1" t="s">
        <v>251</v>
      </c>
      <c r="O61" s="2" t="s">
        <v>481</v>
      </c>
      <c r="P61" s="5">
        <v>500000</v>
      </c>
      <c r="Q61" s="5">
        <v>0</v>
      </c>
      <c r="R61" s="5">
        <v>0</v>
      </c>
      <c r="S61" s="5">
        <v>0</v>
      </c>
      <c r="T61" s="6">
        <v>0</v>
      </c>
      <c r="U61" s="6">
        <v>0</v>
      </c>
      <c r="V61" s="6">
        <v>0</v>
      </c>
      <c r="W61" s="6">
        <v>0</v>
      </c>
      <c r="X61" s="6">
        <v>0</v>
      </c>
      <c r="Y61" s="6">
        <v>0</v>
      </c>
    </row>
    <row r="62" spans="1:25" ht="120" x14ac:dyDescent="0.25">
      <c r="A62" s="2" t="s">
        <v>39</v>
      </c>
      <c r="B62" s="3">
        <v>6</v>
      </c>
      <c r="C62" s="3">
        <v>310</v>
      </c>
      <c r="D62" s="1" t="s">
        <v>51</v>
      </c>
      <c r="E62" s="2" t="s">
        <v>280</v>
      </c>
      <c r="F62" s="3" t="s">
        <v>50</v>
      </c>
      <c r="G62" s="2" t="s">
        <v>252</v>
      </c>
      <c r="H62" s="3" t="s">
        <v>217</v>
      </c>
      <c r="I62" s="2" t="s">
        <v>482</v>
      </c>
      <c r="J62" s="3">
        <v>60</v>
      </c>
      <c r="K62" s="1" t="s">
        <v>250</v>
      </c>
      <c r="L62" s="1" t="s">
        <v>376</v>
      </c>
      <c r="M62" s="4">
        <v>43447.432815231485</v>
      </c>
      <c r="N62" s="1" t="s">
        <v>251</v>
      </c>
      <c r="O62" s="2" t="s">
        <v>483</v>
      </c>
      <c r="P62" s="5">
        <v>20000000</v>
      </c>
      <c r="Q62" s="5">
        <v>0</v>
      </c>
      <c r="R62" s="5">
        <v>0</v>
      </c>
      <c r="S62" s="5">
        <v>0</v>
      </c>
      <c r="T62" s="6">
        <v>0</v>
      </c>
      <c r="U62" s="6">
        <v>0</v>
      </c>
      <c r="V62" s="6">
        <v>0</v>
      </c>
      <c r="W62" s="6">
        <v>0</v>
      </c>
      <c r="X62" s="6">
        <v>0</v>
      </c>
      <c r="Y62" s="6">
        <v>0</v>
      </c>
    </row>
    <row r="63" spans="1:25" ht="150" x14ac:dyDescent="0.25">
      <c r="A63" s="2" t="s">
        <v>39</v>
      </c>
      <c r="B63" s="3">
        <v>6</v>
      </c>
      <c r="C63" s="3">
        <v>182</v>
      </c>
      <c r="D63" s="1" t="s">
        <v>53</v>
      </c>
      <c r="E63" s="2" t="s">
        <v>281</v>
      </c>
      <c r="F63" s="3" t="s">
        <v>52</v>
      </c>
      <c r="G63" s="2" t="s">
        <v>252</v>
      </c>
      <c r="H63" s="3" t="s">
        <v>217</v>
      </c>
      <c r="I63" s="2" t="s">
        <v>484</v>
      </c>
      <c r="J63" s="3">
        <v>61</v>
      </c>
      <c r="K63" s="1" t="s">
        <v>250</v>
      </c>
      <c r="L63" s="1" t="s">
        <v>376</v>
      </c>
      <c r="M63" s="4">
        <v>43447.432815231485</v>
      </c>
      <c r="N63" s="1" t="s">
        <v>251</v>
      </c>
      <c r="O63" s="2" t="s">
        <v>485</v>
      </c>
      <c r="P63" s="5">
        <v>124635</v>
      </c>
      <c r="Q63" s="5">
        <v>1884070</v>
      </c>
      <c r="R63" s="5">
        <v>0</v>
      </c>
      <c r="S63" s="5">
        <v>0</v>
      </c>
      <c r="T63" s="6">
        <v>3</v>
      </c>
      <c r="U63" s="6">
        <v>0</v>
      </c>
      <c r="V63" s="6">
        <v>3</v>
      </c>
      <c r="W63" s="6">
        <v>6</v>
      </c>
      <c r="X63" s="6">
        <v>0</v>
      </c>
      <c r="Y63" s="6">
        <v>6</v>
      </c>
    </row>
    <row r="64" spans="1:25" ht="120" x14ac:dyDescent="0.25">
      <c r="A64" s="2" t="s">
        <v>39</v>
      </c>
      <c r="B64" s="3">
        <v>6</v>
      </c>
      <c r="C64" s="3">
        <v>320</v>
      </c>
      <c r="D64" s="1" t="s">
        <v>55</v>
      </c>
      <c r="E64" s="2" t="s">
        <v>282</v>
      </c>
      <c r="F64" s="3" t="s">
        <v>54</v>
      </c>
      <c r="G64" s="2" t="s">
        <v>252</v>
      </c>
      <c r="H64" s="3" t="s">
        <v>217</v>
      </c>
      <c r="I64" s="2" t="s">
        <v>486</v>
      </c>
      <c r="J64" s="3">
        <v>62</v>
      </c>
      <c r="K64" s="1" t="s">
        <v>250</v>
      </c>
      <c r="L64" s="1" t="s">
        <v>376</v>
      </c>
      <c r="M64" s="4">
        <v>43447.432815231485</v>
      </c>
      <c r="N64" s="1" t="s">
        <v>251</v>
      </c>
      <c r="O64" s="2" t="s">
        <v>971</v>
      </c>
      <c r="P64" s="5">
        <v>250000</v>
      </c>
      <c r="Q64" s="5">
        <v>0</v>
      </c>
      <c r="R64" s="5">
        <v>0</v>
      </c>
      <c r="S64" s="5">
        <v>0</v>
      </c>
      <c r="T64" s="6">
        <v>0</v>
      </c>
      <c r="U64" s="6">
        <v>0</v>
      </c>
      <c r="V64" s="6">
        <v>0</v>
      </c>
      <c r="W64" s="6">
        <v>0</v>
      </c>
      <c r="X64" s="6">
        <v>0</v>
      </c>
      <c r="Y64" s="6">
        <v>0</v>
      </c>
    </row>
    <row r="65" spans="1:25" ht="75" x14ac:dyDescent="0.25">
      <c r="A65" s="2" t="s">
        <v>39</v>
      </c>
      <c r="B65" s="3">
        <v>6</v>
      </c>
      <c r="C65" s="3">
        <v>320</v>
      </c>
      <c r="D65" s="1" t="s">
        <v>55</v>
      </c>
      <c r="E65" s="2" t="s">
        <v>282</v>
      </c>
      <c r="F65" s="3" t="s">
        <v>54</v>
      </c>
      <c r="G65" s="2" t="s">
        <v>252</v>
      </c>
      <c r="H65" s="3" t="s">
        <v>217</v>
      </c>
      <c r="I65" s="2" t="s">
        <v>487</v>
      </c>
      <c r="J65" s="3">
        <v>63</v>
      </c>
      <c r="K65" s="1" t="s">
        <v>250</v>
      </c>
      <c r="L65" s="1" t="s">
        <v>376</v>
      </c>
      <c r="M65" s="4">
        <v>43447.432815231485</v>
      </c>
      <c r="N65" s="1" t="s">
        <v>251</v>
      </c>
      <c r="O65" s="2" t="s">
        <v>488</v>
      </c>
      <c r="P65" s="5">
        <v>300000</v>
      </c>
      <c r="Q65" s="5">
        <v>0</v>
      </c>
      <c r="R65" s="5">
        <v>0</v>
      </c>
      <c r="S65" s="5">
        <v>0</v>
      </c>
      <c r="T65" s="6">
        <v>0</v>
      </c>
      <c r="U65" s="6">
        <v>0</v>
      </c>
      <c r="V65" s="6">
        <v>0</v>
      </c>
      <c r="W65" s="6">
        <v>0</v>
      </c>
      <c r="X65" s="6">
        <v>0</v>
      </c>
      <c r="Y65" s="6">
        <v>0</v>
      </c>
    </row>
    <row r="66" spans="1:25" ht="180" x14ac:dyDescent="0.25">
      <c r="A66" s="2" t="s">
        <v>56</v>
      </c>
      <c r="B66" s="3">
        <v>7</v>
      </c>
      <c r="C66" s="3">
        <v>201</v>
      </c>
      <c r="D66" s="1" t="s">
        <v>58</v>
      </c>
      <c r="E66" s="2" t="s">
        <v>283</v>
      </c>
      <c r="F66" s="3" t="s">
        <v>57</v>
      </c>
      <c r="G66" s="2" t="s">
        <v>252</v>
      </c>
      <c r="H66" s="3" t="s">
        <v>217</v>
      </c>
      <c r="I66" s="2" t="s">
        <v>489</v>
      </c>
      <c r="J66" s="3">
        <v>64</v>
      </c>
      <c r="K66" s="1" t="s">
        <v>250</v>
      </c>
      <c r="L66" s="1" t="s">
        <v>376</v>
      </c>
      <c r="M66" s="4">
        <v>43447.432815231485</v>
      </c>
      <c r="N66" s="1" t="s">
        <v>251</v>
      </c>
      <c r="O66" s="2" t="s">
        <v>490</v>
      </c>
      <c r="P66" s="5">
        <v>0</v>
      </c>
      <c r="Q66" s="5">
        <v>549573</v>
      </c>
      <c r="R66" s="5">
        <v>0</v>
      </c>
      <c r="S66" s="5">
        <v>0</v>
      </c>
      <c r="T66" s="6">
        <v>0</v>
      </c>
      <c r="U66" s="6">
        <v>0</v>
      </c>
      <c r="V66" s="6">
        <v>0</v>
      </c>
      <c r="W66" s="6">
        <v>4</v>
      </c>
      <c r="X66" s="6">
        <v>0</v>
      </c>
      <c r="Y66" s="6">
        <v>4</v>
      </c>
    </row>
    <row r="67" spans="1:25" ht="60" x14ac:dyDescent="0.25">
      <c r="A67" s="2" t="s">
        <v>56</v>
      </c>
      <c r="B67" s="3">
        <v>7</v>
      </c>
      <c r="C67" s="3">
        <v>201</v>
      </c>
      <c r="D67" s="1" t="s">
        <v>58</v>
      </c>
      <c r="E67" s="2" t="s">
        <v>283</v>
      </c>
      <c r="F67" s="3" t="s">
        <v>57</v>
      </c>
      <c r="G67" s="2" t="s">
        <v>252</v>
      </c>
      <c r="H67" s="3" t="s">
        <v>217</v>
      </c>
      <c r="I67" s="2" t="s">
        <v>59</v>
      </c>
      <c r="J67" s="3">
        <v>65</v>
      </c>
      <c r="K67" s="1" t="s">
        <v>250</v>
      </c>
      <c r="L67" s="1" t="s">
        <v>376</v>
      </c>
      <c r="M67" s="4">
        <v>43447.432815231485</v>
      </c>
      <c r="N67" s="1" t="s">
        <v>251</v>
      </c>
      <c r="O67" s="2" t="s">
        <v>972</v>
      </c>
      <c r="P67" s="5">
        <v>0</v>
      </c>
      <c r="Q67" s="5">
        <v>552500</v>
      </c>
      <c r="R67" s="5">
        <v>0</v>
      </c>
      <c r="S67" s="5">
        <v>0</v>
      </c>
      <c r="T67" s="6">
        <v>0</v>
      </c>
      <c r="U67" s="6">
        <v>0</v>
      </c>
      <c r="V67" s="6">
        <v>0</v>
      </c>
      <c r="W67" s="6">
        <v>0</v>
      </c>
      <c r="X67" s="6">
        <v>0</v>
      </c>
      <c r="Y67" s="6">
        <v>0</v>
      </c>
    </row>
    <row r="68" spans="1:25" ht="240" x14ac:dyDescent="0.25">
      <c r="A68" s="2" t="s">
        <v>56</v>
      </c>
      <c r="B68" s="3">
        <v>7</v>
      </c>
      <c r="C68" s="3">
        <v>201</v>
      </c>
      <c r="D68" s="1" t="s">
        <v>58</v>
      </c>
      <c r="E68" s="2" t="s">
        <v>283</v>
      </c>
      <c r="F68" s="3" t="s">
        <v>57</v>
      </c>
      <c r="G68" s="2" t="s">
        <v>252</v>
      </c>
      <c r="H68" s="3" t="s">
        <v>217</v>
      </c>
      <c r="I68" s="2" t="s">
        <v>491</v>
      </c>
      <c r="J68" s="3">
        <v>66</v>
      </c>
      <c r="K68" s="1" t="s">
        <v>250</v>
      </c>
      <c r="L68" s="1" t="s">
        <v>376</v>
      </c>
      <c r="M68" s="4">
        <v>43447.432815231485</v>
      </c>
      <c r="N68" s="1" t="s">
        <v>251</v>
      </c>
      <c r="O68" s="2" t="s">
        <v>492</v>
      </c>
      <c r="P68" s="5">
        <v>0</v>
      </c>
      <c r="Q68" s="5">
        <v>300320</v>
      </c>
      <c r="R68" s="5">
        <v>0</v>
      </c>
      <c r="S68" s="5">
        <v>0</v>
      </c>
      <c r="T68" s="6">
        <v>0</v>
      </c>
      <c r="U68" s="6">
        <v>0</v>
      </c>
      <c r="V68" s="6">
        <v>0</v>
      </c>
      <c r="W68" s="6">
        <v>2</v>
      </c>
      <c r="X68" s="6">
        <v>0</v>
      </c>
      <c r="Y68" s="6">
        <v>2</v>
      </c>
    </row>
    <row r="69" spans="1:25" ht="90" x14ac:dyDescent="0.25">
      <c r="A69" s="2" t="s">
        <v>56</v>
      </c>
      <c r="B69" s="3">
        <v>7</v>
      </c>
      <c r="C69" s="3">
        <v>201</v>
      </c>
      <c r="D69" s="1" t="s">
        <v>58</v>
      </c>
      <c r="E69" s="2" t="s">
        <v>283</v>
      </c>
      <c r="F69" s="3" t="s">
        <v>57</v>
      </c>
      <c r="G69" s="2" t="s">
        <v>252</v>
      </c>
      <c r="H69" s="3" t="s">
        <v>217</v>
      </c>
      <c r="I69" s="2" t="s">
        <v>493</v>
      </c>
      <c r="J69" s="3">
        <v>67</v>
      </c>
      <c r="K69" s="1" t="s">
        <v>250</v>
      </c>
      <c r="L69" s="1" t="s">
        <v>376</v>
      </c>
      <c r="M69" s="4">
        <v>43447.432815231485</v>
      </c>
      <c r="N69" s="1" t="s">
        <v>251</v>
      </c>
      <c r="O69" s="2" t="s">
        <v>494</v>
      </c>
      <c r="P69" s="5">
        <v>0</v>
      </c>
      <c r="Q69" s="5">
        <v>9000</v>
      </c>
      <c r="R69" s="5">
        <v>0</v>
      </c>
      <c r="S69" s="5">
        <v>0</v>
      </c>
      <c r="T69" s="6">
        <v>0</v>
      </c>
      <c r="U69" s="6">
        <v>0</v>
      </c>
      <c r="V69" s="6">
        <v>0</v>
      </c>
      <c r="W69" s="6">
        <v>0</v>
      </c>
      <c r="X69" s="6">
        <v>0</v>
      </c>
      <c r="Y69" s="6">
        <v>0</v>
      </c>
    </row>
    <row r="70" spans="1:25" ht="90" x14ac:dyDescent="0.25">
      <c r="A70" s="2" t="s">
        <v>56</v>
      </c>
      <c r="B70" s="3">
        <v>7</v>
      </c>
      <c r="C70" s="3">
        <v>201</v>
      </c>
      <c r="D70" s="1" t="s">
        <v>58</v>
      </c>
      <c r="E70" s="2" t="s">
        <v>283</v>
      </c>
      <c r="F70" s="3" t="s">
        <v>57</v>
      </c>
      <c r="G70" s="2" t="s">
        <v>252</v>
      </c>
      <c r="H70" s="3" t="s">
        <v>217</v>
      </c>
      <c r="I70" s="2" t="s">
        <v>495</v>
      </c>
      <c r="J70" s="3">
        <v>68</v>
      </c>
      <c r="K70" s="1" t="s">
        <v>250</v>
      </c>
      <c r="L70" s="1" t="s">
        <v>376</v>
      </c>
      <c r="M70" s="4">
        <v>43447.432815231485</v>
      </c>
      <c r="N70" s="1" t="s">
        <v>251</v>
      </c>
      <c r="O70" s="2" t="s">
        <v>973</v>
      </c>
      <c r="P70" s="5">
        <v>0</v>
      </c>
      <c r="Q70" s="5">
        <v>600000</v>
      </c>
      <c r="R70" s="5">
        <v>0</v>
      </c>
      <c r="S70" s="5">
        <v>0</v>
      </c>
      <c r="T70" s="6">
        <v>0</v>
      </c>
      <c r="U70" s="6">
        <v>0</v>
      </c>
      <c r="V70" s="6">
        <v>0</v>
      </c>
      <c r="W70" s="6">
        <v>0</v>
      </c>
      <c r="X70" s="6">
        <v>0</v>
      </c>
      <c r="Y70" s="6">
        <v>0</v>
      </c>
    </row>
    <row r="71" spans="1:25" ht="90" x14ac:dyDescent="0.25">
      <c r="A71" s="2" t="s">
        <v>56</v>
      </c>
      <c r="B71" s="3">
        <v>7</v>
      </c>
      <c r="C71" s="3">
        <v>201</v>
      </c>
      <c r="D71" s="1" t="s">
        <v>58</v>
      </c>
      <c r="E71" s="2" t="s">
        <v>283</v>
      </c>
      <c r="F71" s="3" t="s">
        <v>57</v>
      </c>
      <c r="G71" s="2" t="s">
        <v>252</v>
      </c>
      <c r="H71" s="3" t="s">
        <v>217</v>
      </c>
      <c r="I71" s="2" t="s">
        <v>496</v>
      </c>
      <c r="J71" s="3">
        <v>69</v>
      </c>
      <c r="K71" s="1" t="s">
        <v>250</v>
      </c>
      <c r="L71" s="1" t="s">
        <v>376</v>
      </c>
      <c r="M71" s="4">
        <v>43447.432815231485</v>
      </c>
      <c r="N71" s="1" t="s">
        <v>251</v>
      </c>
      <c r="O71" s="2" t="s">
        <v>974</v>
      </c>
      <c r="P71" s="5">
        <v>0</v>
      </c>
      <c r="Q71" s="5">
        <v>553000</v>
      </c>
      <c r="R71" s="5">
        <v>0</v>
      </c>
      <c r="S71" s="5">
        <v>0</v>
      </c>
      <c r="T71" s="6">
        <v>0</v>
      </c>
      <c r="U71" s="6">
        <v>0</v>
      </c>
      <c r="V71" s="6">
        <v>0</v>
      </c>
      <c r="W71" s="6">
        <v>0</v>
      </c>
      <c r="X71" s="6">
        <v>0</v>
      </c>
      <c r="Y71" s="6">
        <v>0</v>
      </c>
    </row>
    <row r="72" spans="1:25" ht="210" x14ac:dyDescent="0.25">
      <c r="A72" s="2" t="s">
        <v>56</v>
      </c>
      <c r="B72" s="3">
        <v>7</v>
      </c>
      <c r="C72" s="3">
        <v>201</v>
      </c>
      <c r="D72" s="1" t="s">
        <v>58</v>
      </c>
      <c r="E72" s="2" t="s">
        <v>283</v>
      </c>
      <c r="F72" s="3" t="s">
        <v>57</v>
      </c>
      <c r="G72" s="2" t="s">
        <v>252</v>
      </c>
      <c r="H72" s="3" t="s">
        <v>217</v>
      </c>
      <c r="I72" s="2" t="s">
        <v>497</v>
      </c>
      <c r="J72" s="3">
        <v>70</v>
      </c>
      <c r="K72" s="1" t="s">
        <v>250</v>
      </c>
      <c r="L72" s="1" t="s">
        <v>376</v>
      </c>
      <c r="M72" s="4">
        <v>43447.432815231485</v>
      </c>
      <c r="N72" s="1" t="s">
        <v>251</v>
      </c>
      <c r="O72" s="2" t="s">
        <v>498</v>
      </c>
      <c r="P72" s="5">
        <v>0</v>
      </c>
      <c r="Q72" s="5">
        <v>492755</v>
      </c>
      <c r="R72" s="5">
        <v>0</v>
      </c>
      <c r="S72" s="5">
        <v>0</v>
      </c>
      <c r="T72" s="6">
        <v>0</v>
      </c>
      <c r="U72" s="6">
        <v>0</v>
      </c>
      <c r="V72" s="6">
        <v>0</v>
      </c>
      <c r="W72" s="6">
        <v>0</v>
      </c>
      <c r="X72" s="6">
        <v>0</v>
      </c>
      <c r="Y72" s="6">
        <v>0</v>
      </c>
    </row>
    <row r="73" spans="1:25" ht="180" x14ac:dyDescent="0.25">
      <c r="A73" s="2" t="s">
        <v>56</v>
      </c>
      <c r="B73" s="3">
        <v>7</v>
      </c>
      <c r="C73" s="3">
        <v>201</v>
      </c>
      <c r="D73" s="1" t="s">
        <v>58</v>
      </c>
      <c r="E73" s="2" t="s">
        <v>283</v>
      </c>
      <c r="F73" s="3" t="s">
        <v>57</v>
      </c>
      <c r="G73" s="2" t="s">
        <v>252</v>
      </c>
      <c r="H73" s="3" t="s">
        <v>217</v>
      </c>
      <c r="I73" s="2" t="s">
        <v>501</v>
      </c>
      <c r="J73" s="3">
        <v>71</v>
      </c>
      <c r="K73" s="1" t="s">
        <v>250</v>
      </c>
      <c r="L73" s="1" t="s">
        <v>376</v>
      </c>
      <c r="M73" s="4">
        <v>43447.432815231485</v>
      </c>
      <c r="N73" s="1" t="s">
        <v>251</v>
      </c>
      <c r="O73" s="2" t="s">
        <v>502</v>
      </c>
      <c r="P73" s="5">
        <v>650000</v>
      </c>
      <c r="Q73" s="5">
        <v>1050000</v>
      </c>
      <c r="R73" s="5">
        <v>0</v>
      </c>
      <c r="S73" s="5">
        <v>0</v>
      </c>
      <c r="T73" s="6">
        <v>0</v>
      </c>
      <c r="U73" s="6">
        <v>0</v>
      </c>
      <c r="V73" s="6">
        <v>0</v>
      </c>
      <c r="W73" s="6">
        <v>0</v>
      </c>
      <c r="X73" s="6">
        <v>0</v>
      </c>
      <c r="Y73" s="6">
        <v>0</v>
      </c>
    </row>
    <row r="74" spans="1:25" ht="105" x14ac:dyDescent="0.25">
      <c r="A74" s="2" t="s">
        <v>56</v>
      </c>
      <c r="B74" s="3">
        <v>7</v>
      </c>
      <c r="C74" s="3">
        <v>201</v>
      </c>
      <c r="D74" s="1" t="s">
        <v>58</v>
      </c>
      <c r="E74" s="2" t="s">
        <v>283</v>
      </c>
      <c r="F74" s="3" t="s">
        <v>57</v>
      </c>
      <c r="G74" s="2" t="s">
        <v>252</v>
      </c>
      <c r="H74" s="3" t="s">
        <v>217</v>
      </c>
      <c r="I74" s="2" t="s">
        <v>499</v>
      </c>
      <c r="J74" s="3">
        <v>72</v>
      </c>
      <c r="K74" s="1" t="s">
        <v>250</v>
      </c>
      <c r="L74" s="1" t="s">
        <v>376</v>
      </c>
      <c r="M74" s="4">
        <v>43447.432815231485</v>
      </c>
      <c r="N74" s="1" t="s">
        <v>251</v>
      </c>
      <c r="O74" s="2" t="s">
        <v>500</v>
      </c>
      <c r="P74" s="5">
        <v>0</v>
      </c>
      <c r="Q74" s="5">
        <v>0</v>
      </c>
      <c r="R74" s="5">
        <v>400000</v>
      </c>
      <c r="S74" s="5">
        <v>400000</v>
      </c>
      <c r="T74" s="6">
        <v>0</v>
      </c>
      <c r="U74" s="6">
        <v>0</v>
      </c>
      <c r="V74" s="6">
        <v>0</v>
      </c>
      <c r="W74" s="6">
        <v>0</v>
      </c>
      <c r="X74" s="6">
        <v>0</v>
      </c>
      <c r="Y74" s="6">
        <v>0</v>
      </c>
    </row>
    <row r="75" spans="1:25" ht="90" x14ac:dyDescent="0.25">
      <c r="A75" s="2" t="s">
        <v>56</v>
      </c>
      <c r="B75" s="3">
        <v>7</v>
      </c>
      <c r="C75" s="3">
        <v>201</v>
      </c>
      <c r="D75" s="1" t="s">
        <v>58</v>
      </c>
      <c r="E75" s="2" t="s">
        <v>283</v>
      </c>
      <c r="F75" s="3" t="s">
        <v>57</v>
      </c>
      <c r="G75" s="2" t="s">
        <v>252</v>
      </c>
      <c r="H75" s="3" t="s">
        <v>217</v>
      </c>
      <c r="I75" s="2" t="s">
        <v>503</v>
      </c>
      <c r="J75" s="3">
        <v>73</v>
      </c>
      <c r="K75" s="1" t="s">
        <v>250</v>
      </c>
      <c r="L75" s="1" t="s">
        <v>376</v>
      </c>
      <c r="M75" s="4">
        <v>43447.432815231485</v>
      </c>
      <c r="N75" s="1" t="s">
        <v>251</v>
      </c>
      <c r="O75" s="2" t="s">
        <v>504</v>
      </c>
      <c r="P75" s="5">
        <v>0</v>
      </c>
      <c r="Q75" s="5">
        <v>500000</v>
      </c>
      <c r="R75" s="5">
        <v>0</v>
      </c>
      <c r="S75" s="5">
        <v>0</v>
      </c>
      <c r="T75" s="6">
        <v>0</v>
      </c>
      <c r="U75" s="6">
        <v>0</v>
      </c>
      <c r="V75" s="6">
        <v>0</v>
      </c>
      <c r="W75" s="6">
        <v>0</v>
      </c>
      <c r="X75" s="6">
        <v>0</v>
      </c>
      <c r="Y75" s="6">
        <v>0</v>
      </c>
    </row>
    <row r="76" spans="1:25" ht="195" x14ac:dyDescent="0.25">
      <c r="A76" s="2" t="s">
        <v>56</v>
      </c>
      <c r="B76" s="3">
        <v>7</v>
      </c>
      <c r="C76" s="3">
        <v>197</v>
      </c>
      <c r="D76" s="1" t="s">
        <v>62</v>
      </c>
      <c r="E76" s="2" t="s">
        <v>284</v>
      </c>
      <c r="F76" s="3" t="s">
        <v>61</v>
      </c>
      <c r="G76" s="2" t="s">
        <v>252</v>
      </c>
      <c r="H76" s="3" t="s">
        <v>217</v>
      </c>
      <c r="I76" s="2" t="s">
        <v>505</v>
      </c>
      <c r="J76" s="3">
        <v>74</v>
      </c>
      <c r="K76" s="1" t="s">
        <v>250</v>
      </c>
      <c r="L76" s="1" t="s">
        <v>376</v>
      </c>
      <c r="M76" s="4">
        <v>43447.432815231485</v>
      </c>
      <c r="N76" s="1" t="s">
        <v>251</v>
      </c>
      <c r="O76" s="2" t="s">
        <v>975</v>
      </c>
      <c r="P76" s="5">
        <v>0</v>
      </c>
      <c r="Q76" s="5">
        <v>0</v>
      </c>
      <c r="R76" s="5">
        <v>0</v>
      </c>
      <c r="S76" s="5">
        <v>0</v>
      </c>
      <c r="T76" s="6">
        <v>0</v>
      </c>
      <c r="U76" s="6">
        <v>0</v>
      </c>
      <c r="V76" s="6">
        <v>0</v>
      </c>
      <c r="W76" s="6">
        <v>0</v>
      </c>
      <c r="X76" s="6">
        <v>0</v>
      </c>
      <c r="Y76" s="6">
        <v>0</v>
      </c>
    </row>
    <row r="77" spans="1:25" ht="75" x14ac:dyDescent="0.25">
      <c r="A77" s="2" t="s">
        <v>56</v>
      </c>
      <c r="B77" s="3">
        <v>7</v>
      </c>
      <c r="C77" s="3">
        <v>197</v>
      </c>
      <c r="D77" s="1" t="s">
        <v>62</v>
      </c>
      <c r="E77" s="2" t="s">
        <v>284</v>
      </c>
      <c r="F77" s="3" t="s">
        <v>61</v>
      </c>
      <c r="G77" s="2" t="s">
        <v>252</v>
      </c>
      <c r="H77" s="3" t="s">
        <v>217</v>
      </c>
      <c r="I77" s="2" t="s">
        <v>506</v>
      </c>
      <c r="J77" s="3">
        <v>75</v>
      </c>
      <c r="K77" s="1" t="s">
        <v>250</v>
      </c>
      <c r="L77" s="1" t="s">
        <v>376</v>
      </c>
      <c r="M77" s="4">
        <v>43447.432815231485</v>
      </c>
      <c r="N77" s="1" t="s">
        <v>251</v>
      </c>
      <c r="O77" s="2" t="s">
        <v>507</v>
      </c>
      <c r="P77" s="5">
        <v>0</v>
      </c>
      <c r="Q77" s="5">
        <v>13526181</v>
      </c>
      <c r="R77" s="5">
        <v>0</v>
      </c>
      <c r="S77" s="5">
        <v>0</v>
      </c>
      <c r="T77" s="6">
        <v>0</v>
      </c>
      <c r="U77" s="6">
        <v>0</v>
      </c>
      <c r="V77" s="6">
        <v>0</v>
      </c>
      <c r="W77" s="6">
        <v>0</v>
      </c>
      <c r="X77" s="6">
        <v>0</v>
      </c>
      <c r="Y77" s="6">
        <v>0</v>
      </c>
    </row>
    <row r="78" spans="1:25" ht="105" x14ac:dyDescent="0.25">
      <c r="A78" s="2" t="s">
        <v>56</v>
      </c>
      <c r="B78" s="3">
        <v>7</v>
      </c>
      <c r="C78" s="3">
        <v>197</v>
      </c>
      <c r="D78" s="1" t="s">
        <v>62</v>
      </c>
      <c r="E78" s="2" t="s">
        <v>284</v>
      </c>
      <c r="F78" s="3" t="s">
        <v>61</v>
      </c>
      <c r="G78" s="2" t="s">
        <v>252</v>
      </c>
      <c r="H78" s="3" t="s">
        <v>217</v>
      </c>
      <c r="I78" s="2" t="s">
        <v>510</v>
      </c>
      <c r="J78" s="3">
        <v>76</v>
      </c>
      <c r="K78" s="1" t="s">
        <v>250</v>
      </c>
      <c r="L78" s="1" t="s">
        <v>376</v>
      </c>
      <c r="M78" s="4">
        <v>43447.432815231485</v>
      </c>
      <c r="N78" s="1" t="s">
        <v>251</v>
      </c>
      <c r="O78" s="2" t="s">
        <v>511</v>
      </c>
      <c r="P78" s="5">
        <v>0</v>
      </c>
      <c r="Q78" s="5">
        <v>0</v>
      </c>
      <c r="R78" s="5">
        <v>0</v>
      </c>
      <c r="S78" s="5">
        <v>0</v>
      </c>
      <c r="T78" s="6">
        <v>0</v>
      </c>
      <c r="U78" s="6">
        <v>0</v>
      </c>
      <c r="V78" s="6">
        <v>0</v>
      </c>
      <c r="W78" s="6">
        <v>0</v>
      </c>
      <c r="X78" s="6">
        <v>0</v>
      </c>
      <c r="Y78" s="6">
        <v>0</v>
      </c>
    </row>
    <row r="79" spans="1:25" ht="90" x14ac:dyDescent="0.25">
      <c r="A79" s="2" t="s">
        <v>56</v>
      </c>
      <c r="B79" s="3">
        <v>7</v>
      </c>
      <c r="C79" s="3">
        <v>197</v>
      </c>
      <c r="D79" s="1" t="s">
        <v>62</v>
      </c>
      <c r="E79" s="2" t="s">
        <v>284</v>
      </c>
      <c r="F79" s="3" t="s">
        <v>61</v>
      </c>
      <c r="G79" s="2" t="s">
        <v>252</v>
      </c>
      <c r="H79" s="3" t="s">
        <v>217</v>
      </c>
      <c r="I79" s="2" t="s">
        <v>508</v>
      </c>
      <c r="J79" s="3">
        <v>77</v>
      </c>
      <c r="K79" s="1" t="s">
        <v>250</v>
      </c>
      <c r="L79" s="1" t="s">
        <v>376</v>
      </c>
      <c r="M79" s="4">
        <v>43447.432815231485</v>
      </c>
      <c r="N79" s="1" t="s">
        <v>251</v>
      </c>
      <c r="O79" s="2" t="s">
        <v>509</v>
      </c>
      <c r="P79" s="5">
        <v>0</v>
      </c>
      <c r="Q79" s="5">
        <v>0</v>
      </c>
      <c r="R79" s="5">
        <v>0</v>
      </c>
      <c r="S79" s="5">
        <v>0</v>
      </c>
      <c r="T79" s="6">
        <v>0</v>
      </c>
      <c r="U79" s="6">
        <v>0</v>
      </c>
      <c r="V79" s="6">
        <v>0</v>
      </c>
      <c r="W79" s="6">
        <v>0</v>
      </c>
      <c r="X79" s="6">
        <v>0</v>
      </c>
      <c r="Y79" s="6">
        <v>0</v>
      </c>
    </row>
    <row r="80" spans="1:25" ht="90" x14ac:dyDescent="0.25">
      <c r="A80" s="2" t="s">
        <v>56</v>
      </c>
      <c r="B80" s="3">
        <v>7</v>
      </c>
      <c r="C80" s="3">
        <v>197</v>
      </c>
      <c r="D80" s="1" t="s">
        <v>62</v>
      </c>
      <c r="E80" s="2" t="s">
        <v>284</v>
      </c>
      <c r="F80" s="3" t="s">
        <v>61</v>
      </c>
      <c r="G80" s="2" t="s">
        <v>252</v>
      </c>
      <c r="H80" s="3" t="s">
        <v>217</v>
      </c>
      <c r="I80" s="2" t="s">
        <v>63</v>
      </c>
      <c r="J80" s="3">
        <v>78</v>
      </c>
      <c r="K80" s="1" t="s">
        <v>250</v>
      </c>
      <c r="L80" s="1" t="s">
        <v>376</v>
      </c>
      <c r="M80" s="4">
        <v>43447.432815231485</v>
      </c>
      <c r="N80" s="1" t="s">
        <v>251</v>
      </c>
      <c r="O80" s="2" t="s">
        <v>512</v>
      </c>
      <c r="P80" s="5">
        <v>-20399187</v>
      </c>
      <c r="Q80" s="5">
        <v>-34815658</v>
      </c>
      <c r="R80" s="5">
        <v>0</v>
      </c>
      <c r="S80" s="5">
        <v>0</v>
      </c>
      <c r="T80" s="6">
        <v>0</v>
      </c>
      <c r="U80" s="6">
        <v>0</v>
      </c>
      <c r="V80" s="6">
        <v>0</v>
      </c>
      <c r="W80" s="6">
        <v>0</v>
      </c>
      <c r="X80" s="6">
        <v>0</v>
      </c>
      <c r="Y80" s="6">
        <v>0</v>
      </c>
    </row>
    <row r="81" spans="1:25" ht="360" x14ac:dyDescent="0.25">
      <c r="A81" s="2" t="s">
        <v>56</v>
      </c>
      <c r="B81" s="3">
        <v>7</v>
      </c>
      <c r="C81" s="3">
        <v>197</v>
      </c>
      <c r="D81" s="1" t="s">
        <v>62</v>
      </c>
      <c r="E81" s="2" t="s">
        <v>284</v>
      </c>
      <c r="F81" s="3" t="s">
        <v>61</v>
      </c>
      <c r="G81" s="2" t="s">
        <v>252</v>
      </c>
      <c r="H81" s="3" t="s">
        <v>217</v>
      </c>
      <c r="I81" s="2" t="s">
        <v>491</v>
      </c>
      <c r="J81" s="3">
        <v>79</v>
      </c>
      <c r="K81" s="1" t="s">
        <v>250</v>
      </c>
      <c r="L81" s="1" t="s">
        <v>376</v>
      </c>
      <c r="M81" s="4">
        <v>43447.432815231485</v>
      </c>
      <c r="N81" s="1" t="s">
        <v>251</v>
      </c>
      <c r="O81" s="2" t="s">
        <v>976</v>
      </c>
      <c r="P81" s="5">
        <v>0</v>
      </c>
      <c r="Q81" s="5">
        <v>-300320</v>
      </c>
      <c r="R81" s="5">
        <v>0</v>
      </c>
      <c r="S81" s="5">
        <v>0</v>
      </c>
      <c r="T81" s="6">
        <v>0</v>
      </c>
      <c r="U81" s="6">
        <v>0</v>
      </c>
      <c r="V81" s="6">
        <v>0</v>
      </c>
      <c r="W81" s="6">
        <v>0</v>
      </c>
      <c r="X81" s="6">
        <v>0</v>
      </c>
      <c r="Y81" s="6">
        <v>0</v>
      </c>
    </row>
    <row r="82" spans="1:25" ht="120" x14ac:dyDescent="0.25">
      <c r="A82" s="2" t="s">
        <v>56</v>
      </c>
      <c r="B82" s="3">
        <v>7</v>
      </c>
      <c r="C82" s="3">
        <v>197</v>
      </c>
      <c r="D82" s="1" t="s">
        <v>62</v>
      </c>
      <c r="E82" s="2" t="s">
        <v>284</v>
      </c>
      <c r="F82" s="3" t="s">
        <v>61</v>
      </c>
      <c r="G82" s="2" t="s">
        <v>252</v>
      </c>
      <c r="H82" s="3" t="s">
        <v>217</v>
      </c>
      <c r="I82" s="2" t="s">
        <v>513</v>
      </c>
      <c r="J82" s="3">
        <v>80</v>
      </c>
      <c r="K82" s="1" t="s">
        <v>250</v>
      </c>
      <c r="L82" s="1" t="s">
        <v>376</v>
      </c>
      <c r="M82" s="4">
        <v>43447.432815231485</v>
      </c>
      <c r="N82" s="1" t="s">
        <v>251</v>
      </c>
      <c r="O82" s="2" t="s">
        <v>977</v>
      </c>
      <c r="P82" s="5">
        <v>0</v>
      </c>
      <c r="Q82" s="5">
        <v>200000</v>
      </c>
      <c r="R82" s="5">
        <v>0</v>
      </c>
      <c r="S82" s="5">
        <v>0</v>
      </c>
      <c r="T82" s="6">
        <v>0</v>
      </c>
      <c r="U82" s="6">
        <v>0</v>
      </c>
      <c r="V82" s="6">
        <v>0</v>
      </c>
      <c r="W82" s="6">
        <v>0</v>
      </c>
      <c r="X82" s="6">
        <v>0</v>
      </c>
      <c r="Y82" s="6">
        <v>0</v>
      </c>
    </row>
    <row r="83" spans="1:25" ht="75" x14ac:dyDescent="0.25">
      <c r="A83" s="2" t="s">
        <v>56</v>
      </c>
      <c r="B83" s="3">
        <v>7</v>
      </c>
      <c r="C83" s="3">
        <v>197</v>
      </c>
      <c r="D83" s="1" t="s">
        <v>62</v>
      </c>
      <c r="E83" s="2" t="s">
        <v>284</v>
      </c>
      <c r="F83" s="3" t="s">
        <v>61</v>
      </c>
      <c r="G83" s="2" t="s">
        <v>252</v>
      </c>
      <c r="H83" s="3" t="s">
        <v>217</v>
      </c>
      <c r="I83" s="2" t="s">
        <v>514</v>
      </c>
      <c r="J83" s="3">
        <v>81</v>
      </c>
      <c r="K83" s="1" t="s">
        <v>250</v>
      </c>
      <c r="L83" s="1" t="s">
        <v>376</v>
      </c>
      <c r="M83" s="4">
        <v>43447.432815231485</v>
      </c>
      <c r="N83" s="1" t="s">
        <v>251</v>
      </c>
      <c r="O83" s="2" t="s">
        <v>978</v>
      </c>
      <c r="P83" s="5">
        <v>0</v>
      </c>
      <c r="Q83" s="5">
        <v>250000</v>
      </c>
      <c r="R83" s="5">
        <v>0</v>
      </c>
      <c r="S83" s="5">
        <v>0</v>
      </c>
      <c r="T83" s="6">
        <v>0</v>
      </c>
      <c r="U83" s="6">
        <v>0</v>
      </c>
      <c r="V83" s="6">
        <v>0</v>
      </c>
      <c r="W83" s="6">
        <v>0</v>
      </c>
      <c r="X83" s="6">
        <v>0</v>
      </c>
      <c r="Y83" s="6">
        <v>0</v>
      </c>
    </row>
    <row r="84" spans="1:25" ht="75" x14ac:dyDescent="0.25">
      <c r="A84" s="2" t="s">
        <v>56</v>
      </c>
      <c r="B84" s="3">
        <v>7</v>
      </c>
      <c r="C84" s="3">
        <v>197</v>
      </c>
      <c r="D84" s="1" t="s">
        <v>62</v>
      </c>
      <c r="E84" s="2" t="s">
        <v>284</v>
      </c>
      <c r="F84" s="3" t="s">
        <v>61</v>
      </c>
      <c r="G84" s="2" t="s">
        <v>252</v>
      </c>
      <c r="H84" s="3" t="s">
        <v>217</v>
      </c>
      <c r="I84" s="2" t="s">
        <v>515</v>
      </c>
      <c r="J84" s="3">
        <v>82</v>
      </c>
      <c r="K84" s="1" t="s">
        <v>250</v>
      </c>
      <c r="L84" s="1" t="s">
        <v>376</v>
      </c>
      <c r="M84" s="4">
        <v>43447.432815231485</v>
      </c>
      <c r="N84" s="1" t="s">
        <v>251</v>
      </c>
      <c r="O84" s="2" t="s">
        <v>979</v>
      </c>
      <c r="P84" s="5">
        <v>0</v>
      </c>
      <c r="Q84" s="5">
        <v>250000</v>
      </c>
      <c r="R84" s="5">
        <v>0</v>
      </c>
      <c r="S84" s="5">
        <v>0</v>
      </c>
      <c r="T84" s="6">
        <v>0</v>
      </c>
      <c r="U84" s="6">
        <v>0</v>
      </c>
      <c r="V84" s="6">
        <v>0</v>
      </c>
      <c r="W84" s="6">
        <v>0</v>
      </c>
      <c r="X84" s="6">
        <v>0</v>
      </c>
      <c r="Y84" s="6">
        <v>0</v>
      </c>
    </row>
    <row r="85" spans="1:25" ht="90" x14ac:dyDescent="0.25">
      <c r="A85" s="2" t="s">
        <v>56</v>
      </c>
      <c r="B85" s="3">
        <v>7</v>
      </c>
      <c r="C85" s="3">
        <v>197</v>
      </c>
      <c r="D85" s="1" t="s">
        <v>62</v>
      </c>
      <c r="E85" s="2" t="s">
        <v>284</v>
      </c>
      <c r="F85" s="3" t="s">
        <v>61</v>
      </c>
      <c r="G85" s="2" t="s">
        <v>252</v>
      </c>
      <c r="H85" s="3" t="s">
        <v>217</v>
      </c>
      <c r="I85" s="2" t="s">
        <v>516</v>
      </c>
      <c r="J85" s="3">
        <v>83</v>
      </c>
      <c r="K85" s="1" t="s">
        <v>250</v>
      </c>
      <c r="L85" s="1" t="s">
        <v>376</v>
      </c>
      <c r="M85" s="4">
        <v>43447.432815231485</v>
      </c>
      <c r="N85" s="1" t="s">
        <v>251</v>
      </c>
      <c r="O85" s="2" t="s">
        <v>517</v>
      </c>
      <c r="P85" s="5">
        <v>0</v>
      </c>
      <c r="Q85" s="5">
        <v>0</v>
      </c>
      <c r="R85" s="5">
        <v>0</v>
      </c>
      <c r="S85" s="5">
        <v>0</v>
      </c>
      <c r="T85" s="6">
        <v>0</v>
      </c>
      <c r="U85" s="6">
        <v>0</v>
      </c>
      <c r="V85" s="6">
        <v>0</v>
      </c>
      <c r="W85" s="6">
        <v>0</v>
      </c>
      <c r="X85" s="6">
        <v>0</v>
      </c>
      <c r="Y85" s="6">
        <v>0</v>
      </c>
    </row>
    <row r="86" spans="1:25" ht="105" x14ac:dyDescent="0.25">
      <c r="A86" s="2" t="s">
        <v>56</v>
      </c>
      <c r="B86" s="3">
        <v>7</v>
      </c>
      <c r="C86" s="3">
        <v>197</v>
      </c>
      <c r="D86" s="1" t="s">
        <v>62</v>
      </c>
      <c r="E86" s="2" t="s">
        <v>284</v>
      </c>
      <c r="F86" s="3" t="s">
        <v>61</v>
      </c>
      <c r="G86" s="2" t="s">
        <v>252</v>
      </c>
      <c r="H86" s="3" t="s">
        <v>217</v>
      </c>
      <c r="I86" s="2" t="s">
        <v>518</v>
      </c>
      <c r="J86" s="3">
        <v>84</v>
      </c>
      <c r="K86" s="1" t="s">
        <v>250</v>
      </c>
      <c r="L86" s="1" t="s">
        <v>376</v>
      </c>
      <c r="M86" s="4">
        <v>43447.432815231485</v>
      </c>
      <c r="N86" s="1" t="s">
        <v>251</v>
      </c>
      <c r="O86" s="2" t="s">
        <v>519</v>
      </c>
      <c r="P86" s="5">
        <v>80000000</v>
      </c>
      <c r="Q86" s="5">
        <v>0</v>
      </c>
      <c r="R86" s="5">
        <v>-80000000</v>
      </c>
      <c r="S86" s="5">
        <v>0</v>
      </c>
      <c r="T86" s="6">
        <v>0</v>
      </c>
      <c r="U86" s="6">
        <v>0</v>
      </c>
      <c r="V86" s="6">
        <v>0</v>
      </c>
      <c r="W86" s="6">
        <v>0</v>
      </c>
      <c r="X86" s="6">
        <v>0</v>
      </c>
      <c r="Y86" s="6">
        <v>0</v>
      </c>
    </row>
    <row r="87" spans="1:25" ht="210" x14ac:dyDescent="0.25">
      <c r="A87" s="2" t="s">
        <v>56</v>
      </c>
      <c r="B87" s="3">
        <v>7</v>
      </c>
      <c r="C87" s="3">
        <v>197</v>
      </c>
      <c r="D87" s="1" t="s">
        <v>62</v>
      </c>
      <c r="E87" s="2" t="s">
        <v>284</v>
      </c>
      <c r="F87" s="3" t="s">
        <v>61</v>
      </c>
      <c r="G87" s="2" t="s">
        <v>252</v>
      </c>
      <c r="H87" s="3" t="s">
        <v>217</v>
      </c>
      <c r="I87" s="2" t="s">
        <v>980</v>
      </c>
      <c r="J87" s="3">
        <v>85</v>
      </c>
      <c r="K87" s="1" t="s">
        <v>250</v>
      </c>
      <c r="L87" s="1" t="s">
        <v>376</v>
      </c>
      <c r="M87" s="4">
        <v>43447.432815231485</v>
      </c>
      <c r="N87" s="1" t="s">
        <v>251</v>
      </c>
      <c r="O87" s="2" t="s">
        <v>981</v>
      </c>
      <c r="P87" s="5">
        <v>4390</v>
      </c>
      <c r="Q87" s="5">
        <v>-1767</v>
      </c>
      <c r="R87" s="5">
        <v>39865461</v>
      </c>
      <c r="S87" s="5">
        <v>30437315</v>
      </c>
      <c r="T87" s="6">
        <v>0</v>
      </c>
      <c r="U87" s="6">
        <v>0</v>
      </c>
      <c r="V87" s="6">
        <v>0</v>
      </c>
      <c r="W87" s="6">
        <v>0</v>
      </c>
      <c r="X87" s="6">
        <v>0</v>
      </c>
      <c r="Y87" s="6">
        <v>0</v>
      </c>
    </row>
    <row r="88" spans="1:25" ht="135" x14ac:dyDescent="0.25">
      <c r="A88" s="2" t="s">
        <v>56</v>
      </c>
      <c r="B88" s="3">
        <v>7</v>
      </c>
      <c r="C88" s="3">
        <v>197</v>
      </c>
      <c r="D88" s="1" t="s">
        <v>62</v>
      </c>
      <c r="E88" s="2" t="s">
        <v>284</v>
      </c>
      <c r="F88" s="3" t="s">
        <v>61</v>
      </c>
      <c r="G88" s="2" t="s">
        <v>252</v>
      </c>
      <c r="H88" s="3" t="s">
        <v>217</v>
      </c>
      <c r="I88" s="2" t="s">
        <v>520</v>
      </c>
      <c r="J88" s="3">
        <v>86</v>
      </c>
      <c r="K88" s="1" t="s">
        <v>250</v>
      </c>
      <c r="L88" s="1" t="s">
        <v>376</v>
      </c>
      <c r="M88" s="4">
        <v>43447.432815231485</v>
      </c>
      <c r="N88" s="1" t="s">
        <v>251</v>
      </c>
      <c r="O88" s="2" t="s">
        <v>521</v>
      </c>
      <c r="P88" s="5">
        <v>0</v>
      </c>
      <c r="Q88" s="5">
        <v>87569974</v>
      </c>
      <c r="R88" s="5">
        <v>0</v>
      </c>
      <c r="S88" s="5">
        <v>0</v>
      </c>
      <c r="T88" s="6">
        <v>0</v>
      </c>
      <c r="U88" s="6">
        <v>0</v>
      </c>
      <c r="V88" s="6">
        <v>0</v>
      </c>
      <c r="W88" s="6">
        <v>0</v>
      </c>
      <c r="X88" s="6">
        <v>0</v>
      </c>
      <c r="Y88" s="6">
        <v>0</v>
      </c>
    </row>
    <row r="89" spans="1:25" ht="120" x14ac:dyDescent="0.25">
      <c r="A89" s="2" t="s">
        <v>56</v>
      </c>
      <c r="B89" s="3">
        <v>7</v>
      </c>
      <c r="C89" s="3">
        <v>197</v>
      </c>
      <c r="D89" s="1" t="s">
        <v>62</v>
      </c>
      <c r="E89" s="2" t="s">
        <v>284</v>
      </c>
      <c r="F89" s="3" t="s">
        <v>61</v>
      </c>
      <c r="G89" s="2" t="s">
        <v>252</v>
      </c>
      <c r="H89" s="3" t="s">
        <v>217</v>
      </c>
      <c r="I89" s="2" t="s">
        <v>522</v>
      </c>
      <c r="J89" s="3">
        <v>87</v>
      </c>
      <c r="K89" s="1" t="s">
        <v>250</v>
      </c>
      <c r="L89" s="1" t="s">
        <v>376</v>
      </c>
      <c r="M89" s="4">
        <v>43447.432815231485</v>
      </c>
      <c r="N89" s="1" t="s">
        <v>251</v>
      </c>
      <c r="O89" s="2" t="s">
        <v>523</v>
      </c>
      <c r="P89" s="5">
        <v>0</v>
      </c>
      <c r="Q89" s="5">
        <v>200000</v>
      </c>
      <c r="R89" s="5">
        <v>0</v>
      </c>
      <c r="S89" s="5">
        <v>0</v>
      </c>
      <c r="T89" s="6">
        <v>0</v>
      </c>
      <c r="U89" s="6">
        <v>0</v>
      </c>
      <c r="V89" s="6">
        <v>0</v>
      </c>
      <c r="W89" s="6">
        <v>0</v>
      </c>
      <c r="X89" s="6">
        <v>0</v>
      </c>
      <c r="Y89" s="6">
        <v>0</v>
      </c>
    </row>
    <row r="90" spans="1:25" ht="105" x14ac:dyDescent="0.25">
      <c r="A90" s="2" t="s">
        <v>56</v>
      </c>
      <c r="B90" s="3">
        <v>7</v>
      </c>
      <c r="C90" s="3">
        <v>197</v>
      </c>
      <c r="D90" s="1" t="s">
        <v>62</v>
      </c>
      <c r="E90" s="2" t="s">
        <v>284</v>
      </c>
      <c r="F90" s="3" t="s">
        <v>61</v>
      </c>
      <c r="G90" s="2" t="s">
        <v>252</v>
      </c>
      <c r="H90" s="3" t="s">
        <v>217</v>
      </c>
      <c r="I90" s="2" t="s">
        <v>524</v>
      </c>
      <c r="J90" s="3">
        <v>88</v>
      </c>
      <c r="K90" s="1" t="s">
        <v>250</v>
      </c>
      <c r="L90" s="1" t="s">
        <v>376</v>
      </c>
      <c r="M90" s="4">
        <v>43447.432815231485</v>
      </c>
      <c r="N90" s="1" t="s">
        <v>251</v>
      </c>
      <c r="O90" s="2" t="s">
        <v>525</v>
      </c>
      <c r="P90" s="5">
        <v>0</v>
      </c>
      <c r="Q90" s="5">
        <v>0</v>
      </c>
      <c r="R90" s="5">
        <v>0</v>
      </c>
      <c r="S90" s="5">
        <v>0</v>
      </c>
      <c r="T90" s="6">
        <v>0</v>
      </c>
      <c r="U90" s="6">
        <v>0</v>
      </c>
      <c r="V90" s="6">
        <v>0</v>
      </c>
      <c r="W90" s="6">
        <v>0</v>
      </c>
      <c r="X90" s="6">
        <v>0</v>
      </c>
      <c r="Y90" s="6">
        <v>0</v>
      </c>
    </row>
    <row r="91" spans="1:25" ht="165" x14ac:dyDescent="0.25">
      <c r="A91" s="2" t="s">
        <v>56</v>
      </c>
      <c r="B91" s="3">
        <v>7</v>
      </c>
      <c r="C91" s="3">
        <v>197</v>
      </c>
      <c r="D91" s="1" t="s">
        <v>62</v>
      </c>
      <c r="E91" s="2" t="s">
        <v>284</v>
      </c>
      <c r="F91" s="3" t="s">
        <v>61</v>
      </c>
      <c r="G91" s="2" t="s">
        <v>252</v>
      </c>
      <c r="H91" s="3" t="s">
        <v>217</v>
      </c>
      <c r="I91" s="2" t="s">
        <v>526</v>
      </c>
      <c r="J91" s="3">
        <v>89</v>
      </c>
      <c r="K91" s="1" t="s">
        <v>250</v>
      </c>
      <c r="L91" s="1" t="s">
        <v>376</v>
      </c>
      <c r="M91" s="4">
        <v>43447.432815231485</v>
      </c>
      <c r="N91" s="1" t="s">
        <v>251</v>
      </c>
      <c r="O91" s="2" t="s">
        <v>527</v>
      </c>
      <c r="P91" s="5">
        <v>0</v>
      </c>
      <c r="Q91" s="5">
        <v>0</v>
      </c>
      <c r="R91" s="5">
        <v>0</v>
      </c>
      <c r="S91" s="5">
        <v>0</v>
      </c>
      <c r="T91" s="6">
        <v>0</v>
      </c>
      <c r="U91" s="6">
        <v>0</v>
      </c>
      <c r="V91" s="6">
        <v>0</v>
      </c>
      <c r="W91" s="6">
        <v>0</v>
      </c>
      <c r="X91" s="6">
        <v>0</v>
      </c>
      <c r="Y91" s="6">
        <v>0</v>
      </c>
    </row>
    <row r="92" spans="1:25" ht="225" x14ac:dyDescent="0.25">
      <c r="A92" s="2" t="s">
        <v>56</v>
      </c>
      <c r="B92" s="3">
        <v>7</v>
      </c>
      <c r="C92" s="3">
        <v>197</v>
      </c>
      <c r="D92" s="1" t="s">
        <v>62</v>
      </c>
      <c r="E92" s="2" t="s">
        <v>284</v>
      </c>
      <c r="F92" s="3" t="s">
        <v>61</v>
      </c>
      <c r="G92" s="2" t="s">
        <v>252</v>
      </c>
      <c r="H92" s="3" t="s">
        <v>217</v>
      </c>
      <c r="I92" s="2" t="s">
        <v>528</v>
      </c>
      <c r="J92" s="3">
        <v>90</v>
      </c>
      <c r="K92" s="1" t="s">
        <v>250</v>
      </c>
      <c r="L92" s="1" t="s">
        <v>376</v>
      </c>
      <c r="M92" s="4">
        <v>43447.432815231485</v>
      </c>
      <c r="N92" s="1" t="s">
        <v>251</v>
      </c>
      <c r="O92" s="2" t="s">
        <v>529</v>
      </c>
      <c r="P92" s="5">
        <v>0</v>
      </c>
      <c r="Q92" s="5">
        <v>35965573</v>
      </c>
      <c r="R92" s="5">
        <v>0</v>
      </c>
      <c r="S92" s="5">
        <v>0</v>
      </c>
      <c r="T92" s="6">
        <v>0</v>
      </c>
      <c r="U92" s="6">
        <v>0</v>
      </c>
      <c r="V92" s="6">
        <v>0</v>
      </c>
      <c r="W92" s="6">
        <v>0</v>
      </c>
      <c r="X92" s="6">
        <v>0</v>
      </c>
      <c r="Y92" s="6">
        <v>0</v>
      </c>
    </row>
    <row r="93" spans="1:25" ht="105" x14ac:dyDescent="0.25">
      <c r="A93" s="2" t="s">
        <v>56</v>
      </c>
      <c r="B93" s="3">
        <v>7</v>
      </c>
      <c r="C93" s="3">
        <v>197</v>
      </c>
      <c r="D93" s="1" t="s">
        <v>62</v>
      </c>
      <c r="E93" s="2" t="s">
        <v>284</v>
      </c>
      <c r="F93" s="3" t="s">
        <v>61</v>
      </c>
      <c r="G93" s="2" t="s">
        <v>252</v>
      </c>
      <c r="H93" s="3" t="s">
        <v>217</v>
      </c>
      <c r="I93" s="2" t="s">
        <v>530</v>
      </c>
      <c r="J93" s="3">
        <v>91</v>
      </c>
      <c r="K93" s="1" t="s">
        <v>250</v>
      </c>
      <c r="L93" s="1" t="s">
        <v>376</v>
      </c>
      <c r="M93" s="4">
        <v>43447.432815231485</v>
      </c>
      <c r="N93" s="1" t="s">
        <v>251</v>
      </c>
      <c r="O93" s="2" t="s">
        <v>982</v>
      </c>
      <c r="P93" s="5">
        <v>0</v>
      </c>
      <c r="Q93" s="5">
        <v>9678780</v>
      </c>
      <c r="R93" s="5">
        <v>0</v>
      </c>
      <c r="S93" s="5">
        <v>0</v>
      </c>
      <c r="T93" s="6">
        <v>0</v>
      </c>
      <c r="U93" s="6">
        <v>0</v>
      </c>
      <c r="V93" s="6">
        <v>0</v>
      </c>
      <c r="W93" s="6">
        <v>0</v>
      </c>
      <c r="X93" s="6">
        <v>0</v>
      </c>
      <c r="Y93" s="6">
        <v>0</v>
      </c>
    </row>
    <row r="94" spans="1:25" ht="150" x14ac:dyDescent="0.25">
      <c r="A94" s="2" t="s">
        <v>56</v>
      </c>
      <c r="B94" s="3">
        <v>7</v>
      </c>
      <c r="C94" s="3">
        <v>197</v>
      </c>
      <c r="D94" s="1" t="s">
        <v>62</v>
      </c>
      <c r="E94" s="2" t="s">
        <v>284</v>
      </c>
      <c r="F94" s="3" t="s">
        <v>61</v>
      </c>
      <c r="G94" s="2" t="s">
        <v>252</v>
      </c>
      <c r="H94" s="3" t="s">
        <v>217</v>
      </c>
      <c r="I94" s="2" t="s">
        <v>531</v>
      </c>
      <c r="J94" s="3">
        <v>92</v>
      </c>
      <c r="K94" s="1" t="s">
        <v>250</v>
      </c>
      <c r="L94" s="1" t="s">
        <v>376</v>
      </c>
      <c r="M94" s="4">
        <v>43447.432815231485</v>
      </c>
      <c r="N94" s="1" t="s">
        <v>251</v>
      </c>
      <c r="O94" s="2" t="s">
        <v>532</v>
      </c>
      <c r="P94" s="5">
        <v>0</v>
      </c>
      <c r="Q94" s="5">
        <v>0</v>
      </c>
      <c r="R94" s="5">
        <v>0</v>
      </c>
      <c r="S94" s="5">
        <v>0</v>
      </c>
      <c r="T94" s="6">
        <v>0</v>
      </c>
      <c r="U94" s="6">
        <v>0</v>
      </c>
      <c r="V94" s="6">
        <v>0</v>
      </c>
      <c r="W94" s="6">
        <v>0</v>
      </c>
      <c r="X94" s="6">
        <v>0</v>
      </c>
      <c r="Y94" s="6">
        <v>0</v>
      </c>
    </row>
    <row r="95" spans="1:25" ht="90" x14ac:dyDescent="0.25">
      <c r="A95" s="2" t="s">
        <v>56</v>
      </c>
      <c r="B95" s="3">
        <v>7</v>
      </c>
      <c r="C95" s="3">
        <v>197</v>
      </c>
      <c r="D95" s="1" t="s">
        <v>62</v>
      </c>
      <c r="E95" s="2" t="s">
        <v>284</v>
      </c>
      <c r="F95" s="3" t="s">
        <v>61</v>
      </c>
      <c r="G95" s="2" t="s">
        <v>252</v>
      </c>
      <c r="H95" s="3" t="s">
        <v>217</v>
      </c>
      <c r="I95" s="2" t="s">
        <v>533</v>
      </c>
      <c r="J95" s="3">
        <v>93</v>
      </c>
      <c r="K95" s="1" t="s">
        <v>250</v>
      </c>
      <c r="L95" s="1" t="s">
        <v>376</v>
      </c>
      <c r="M95" s="4">
        <v>43447.432815231485</v>
      </c>
      <c r="N95" s="1" t="s">
        <v>251</v>
      </c>
      <c r="O95" s="2" t="s">
        <v>534</v>
      </c>
      <c r="P95" s="5">
        <v>2000000</v>
      </c>
      <c r="Q95" s="5">
        <v>0</v>
      </c>
      <c r="R95" s="5">
        <v>0</v>
      </c>
      <c r="S95" s="5">
        <v>0</v>
      </c>
      <c r="T95" s="6">
        <v>0</v>
      </c>
      <c r="U95" s="6">
        <v>0</v>
      </c>
      <c r="V95" s="6">
        <v>0</v>
      </c>
      <c r="W95" s="6">
        <v>0</v>
      </c>
      <c r="X95" s="6">
        <v>0</v>
      </c>
      <c r="Y95" s="6">
        <v>0</v>
      </c>
    </row>
    <row r="96" spans="1:25" ht="90" x14ac:dyDescent="0.25">
      <c r="A96" s="2" t="s">
        <v>56</v>
      </c>
      <c r="B96" s="3">
        <v>7</v>
      </c>
      <c r="C96" s="3">
        <v>197</v>
      </c>
      <c r="D96" s="1" t="s">
        <v>62</v>
      </c>
      <c r="E96" s="2" t="s">
        <v>284</v>
      </c>
      <c r="F96" s="3" t="s">
        <v>61</v>
      </c>
      <c r="G96" s="2" t="s">
        <v>252</v>
      </c>
      <c r="H96" s="3" t="s">
        <v>217</v>
      </c>
      <c r="I96" s="2" t="s">
        <v>535</v>
      </c>
      <c r="J96" s="3">
        <v>94</v>
      </c>
      <c r="K96" s="1" t="s">
        <v>250</v>
      </c>
      <c r="L96" s="1" t="s">
        <v>376</v>
      </c>
      <c r="M96" s="4">
        <v>43447.432815231485</v>
      </c>
      <c r="N96" s="1" t="s">
        <v>251</v>
      </c>
      <c r="O96" s="2" t="s">
        <v>536</v>
      </c>
      <c r="P96" s="5">
        <v>0</v>
      </c>
      <c r="Q96" s="5">
        <v>400000</v>
      </c>
      <c r="R96" s="5">
        <v>0</v>
      </c>
      <c r="S96" s="5">
        <v>0</v>
      </c>
      <c r="T96" s="6">
        <v>0</v>
      </c>
      <c r="U96" s="6">
        <v>0</v>
      </c>
      <c r="V96" s="6">
        <v>0</v>
      </c>
      <c r="W96" s="6">
        <v>0</v>
      </c>
      <c r="X96" s="6">
        <v>0</v>
      </c>
      <c r="Y96" s="6">
        <v>0</v>
      </c>
    </row>
    <row r="97" spans="1:25" ht="180" x14ac:dyDescent="0.25">
      <c r="A97" s="2" t="s">
        <v>56</v>
      </c>
      <c r="B97" s="3">
        <v>7</v>
      </c>
      <c r="C97" s="3">
        <v>197</v>
      </c>
      <c r="D97" s="1" t="s">
        <v>62</v>
      </c>
      <c r="E97" s="2" t="s">
        <v>284</v>
      </c>
      <c r="F97" s="3" t="s">
        <v>61</v>
      </c>
      <c r="G97" s="2" t="s">
        <v>252</v>
      </c>
      <c r="H97" s="3" t="s">
        <v>217</v>
      </c>
      <c r="I97" s="2" t="s">
        <v>501</v>
      </c>
      <c r="J97" s="3">
        <v>95</v>
      </c>
      <c r="K97" s="1" t="s">
        <v>250</v>
      </c>
      <c r="L97" s="1" t="s">
        <v>376</v>
      </c>
      <c r="M97" s="4">
        <v>43447.432815231485</v>
      </c>
      <c r="N97" s="1" t="s">
        <v>251</v>
      </c>
      <c r="O97" s="2" t="s">
        <v>502</v>
      </c>
      <c r="P97" s="5">
        <v>-650000</v>
      </c>
      <c r="Q97" s="5">
        <v>-1050000</v>
      </c>
      <c r="R97" s="5">
        <v>0</v>
      </c>
      <c r="S97" s="5">
        <v>0</v>
      </c>
      <c r="T97" s="6">
        <v>0</v>
      </c>
      <c r="U97" s="6">
        <v>0</v>
      </c>
      <c r="V97" s="6">
        <v>0</v>
      </c>
      <c r="W97" s="6">
        <v>0</v>
      </c>
      <c r="X97" s="6">
        <v>0</v>
      </c>
      <c r="Y97" s="6">
        <v>0</v>
      </c>
    </row>
    <row r="98" spans="1:25" ht="120" x14ac:dyDescent="0.25">
      <c r="A98" s="2" t="s">
        <v>56</v>
      </c>
      <c r="B98" s="3">
        <v>7</v>
      </c>
      <c r="C98" s="3">
        <v>197</v>
      </c>
      <c r="D98" s="1" t="s">
        <v>62</v>
      </c>
      <c r="E98" s="2" t="s">
        <v>284</v>
      </c>
      <c r="F98" s="3" t="s">
        <v>61</v>
      </c>
      <c r="G98" s="2" t="s">
        <v>252</v>
      </c>
      <c r="H98" s="3" t="s">
        <v>217</v>
      </c>
      <c r="I98" s="2" t="s">
        <v>537</v>
      </c>
      <c r="J98" s="3">
        <v>96</v>
      </c>
      <c r="K98" s="1" t="s">
        <v>250</v>
      </c>
      <c r="L98" s="1" t="s">
        <v>376</v>
      </c>
      <c r="M98" s="4">
        <v>43447.432815231485</v>
      </c>
      <c r="N98" s="1" t="s">
        <v>251</v>
      </c>
      <c r="O98" s="2" t="s">
        <v>538</v>
      </c>
      <c r="P98" s="5">
        <v>0</v>
      </c>
      <c r="Q98" s="5">
        <v>0</v>
      </c>
      <c r="R98" s="5">
        <v>-400000</v>
      </c>
      <c r="S98" s="5">
        <v>-400000</v>
      </c>
      <c r="T98" s="6">
        <v>0</v>
      </c>
      <c r="U98" s="6">
        <v>0</v>
      </c>
      <c r="V98" s="6">
        <v>0</v>
      </c>
      <c r="W98" s="6">
        <v>0</v>
      </c>
      <c r="X98" s="6">
        <v>0</v>
      </c>
      <c r="Y98" s="6">
        <v>0</v>
      </c>
    </row>
    <row r="99" spans="1:25" ht="120" x14ac:dyDescent="0.25">
      <c r="A99" s="2" t="s">
        <v>56</v>
      </c>
      <c r="B99" s="3">
        <v>7</v>
      </c>
      <c r="C99" s="3">
        <v>197</v>
      </c>
      <c r="D99" s="1" t="s">
        <v>62</v>
      </c>
      <c r="E99" s="2" t="s">
        <v>284</v>
      </c>
      <c r="F99" s="3" t="s">
        <v>61</v>
      </c>
      <c r="G99" s="2" t="s">
        <v>252</v>
      </c>
      <c r="H99" s="3" t="s">
        <v>217</v>
      </c>
      <c r="I99" s="2" t="s">
        <v>539</v>
      </c>
      <c r="J99" s="3">
        <v>97</v>
      </c>
      <c r="K99" s="1" t="s">
        <v>250</v>
      </c>
      <c r="L99" s="1" t="s">
        <v>376</v>
      </c>
      <c r="M99" s="4">
        <v>43447.432815231485</v>
      </c>
      <c r="N99" s="1" t="s">
        <v>251</v>
      </c>
      <c r="O99" s="2" t="s">
        <v>540</v>
      </c>
      <c r="P99" s="5">
        <v>-41787</v>
      </c>
      <c r="Q99" s="5">
        <v>-103844</v>
      </c>
      <c r="R99" s="5">
        <v>0</v>
      </c>
      <c r="S99" s="5">
        <v>0</v>
      </c>
      <c r="T99" s="6">
        <v>0</v>
      </c>
      <c r="U99" s="6">
        <v>0</v>
      </c>
      <c r="V99" s="6">
        <v>0</v>
      </c>
      <c r="W99" s="6">
        <v>0</v>
      </c>
      <c r="X99" s="6">
        <v>0</v>
      </c>
      <c r="Y99" s="6">
        <v>0</v>
      </c>
    </row>
    <row r="100" spans="1:25" ht="75" x14ac:dyDescent="0.25">
      <c r="A100" s="2" t="s">
        <v>56</v>
      </c>
      <c r="B100" s="3">
        <v>7</v>
      </c>
      <c r="C100" s="3">
        <v>197</v>
      </c>
      <c r="D100" s="1" t="s">
        <v>62</v>
      </c>
      <c r="E100" s="2" t="s">
        <v>284</v>
      </c>
      <c r="F100" s="3" t="s">
        <v>61</v>
      </c>
      <c r="G100" s="2" t="s">
        <v>252</v>
      </c>
      <c r="H100" s="3" t="s">
        <v>217</v>
      </c>
      <c r="I100" s="2" t="s">
        <v>541</v>
      </c>
      <c r="J100" s="3">
        <v>98</v>
      </c>
      <c r="K100" s="1" t="s">
        <v>250</v>
      </c>
      <c r="L100" s="1" t="s">
        <v>376</v>
      </c>
      <c r="M100" s="4">
        <v>43447.432815231485</v>
      </c>
      <c r="N100" s="1" t="s">
        <v>251</v>
      </c>
      <c r="O100" s="2" t="s">
        <v>542</v>
      </c>
      <c r="P100" s="5">
        <v>-9705768</v>
      </c>
      <c r="Q100" s="5">
        <v>-2836150</v>
      </c>
      <c r="R100" s="5">
        <v>0</v>
      </c>
      <c r="S100" s="5">
        <v>0</v>
      </c>
      <c r="T100" s="6">
        <v>0</v>
      </c>
      <c r="U100" s="6">
        <v>0</v>
      </c>
      <c r="V100" s="6">
        <v>0</v>
      </c>
      <c r="W100" s="6">
        <v>0</v>
      </c>
      <c r="X100" s="6">
        <v>0</v>
      </c>
      <c r="Y100" s="6">
        <v>0</v>
      </c>
    </row>
    <row r="101" spans="1:25" ht="135" x14ac:dyDescent="0.25">
      <c r="A101" s="2" t="s">
        <v>56</v>
      </c>
      <c r="B101" s="3">
        <v>7</v>
      </c>
      <c r="C101" s="3">
        <v>197</v>
      </c>
      <c r="D101" s="1" t="s">
        <v>62</v>
      </c>
      <c r="E101" s="2" t="s">
        <v>284</v>
      </c>
      <c r="F101" s="3" t="s">
        <v>61</v>
      </c>
      <c r="G101" s="2" t="s">
        <v>252</v>
      </c>
      <c r="H101" s="3" t="s">
        <v>217</v>
      </c>
      <c r="I101" s="2" t="s">
        <v>64</v>
      </c>
      <c r="J101" s="3">
        <v>99</v>
      </c>
      <c r="K101" s="1" t="s">
        <v>250</v>
      </c>
      <c r="L101" s="1" t="s">
        <v>376</v>
      </c>
      <c r="M101" s="4">
        <v>43447.432815231485</v>
      </c>
      <c r="N101" s="1" t="s">
        <v>251</v>
      </c>
      <c r="O101" s="2" t="s">
        <v>544</v>
      </c>
      <c r="P101" s="5">
        <v>-206622</v>
      </c>
      <c r="Q101" s="5">
        <v>-250292</v>
      </c>
      <c r="R101" s="5">
        <v>0</v>
      </c>
      <c r="S101" s="5">
        <v>0</v>
      </c>
      <c r="T101" s="6">
        <v>0</v>
      </c>
      <c r="U101" s="6">
        <v>0</v>
      </c>
      <c r="V101" s="6">
        <v>0</v>
      </c>
      <c r="W101" s="6">
        <v>0</v>
      </c>
      <c r="X101" s="6">
        <v>0</v>
      </c>
      <c r="Y101" s="6">
        <v>0</v>
      </c>
    </row>
    <row r="102" spans="1:25" ht="150" x14ac:dyDescent="0.25">
      <c r="A102" s="2" t="s">
        <v>56</v>
      </c>
      <c r="B102" s="3">
        <v>7</v>
      </c>
      <c r="C102" s="3">
        <v>197</v>
      </c>
      <c r="D102" s="1" t="s">
        <v>62</v>
      </c>
      <c r="E102" s="2" t="s">
        <v>284</v>
      </c>
      <c r="F102" s="3" t="s">
        <v>61</v>
      </c>
      <c r="G102" s="2" t="s">
        <v>252</v>
      </c>
      <c r="H102" s="3" t="s">
        <v>217</v>
      </c>
      <c r="I102" s="2" t="s">
        <v>65</v>
      </c>
      <c r="J102" s="3">
        <v>100</v>
      </c>
      <c r="K102" s="1" t="s">
        <v>250</v>
      </c>
      <c r="L102" s="1" t="s">
        <v>376</v>
      </c>
      <c r="M102" s="4">
        <v>43447.432815231485</v>
      </c>
      <c r="N102" s="1" t="s">
        <v>251</v>
      </c>
      <c r="O102" s="2" t="s">
        <v>545</v>
      </c>
      <c r="P102" s="5">
        <v>-224746</v>
      </c>
      <c r="Q102" s="5">
        <v>-360261</v>
      </c>
      <c r="R102" s="5">
        <v>0</v>
      </c>
      <c r="S102" s="5">
        <v>0</v>
      </c>
      <c r="T102" s="6">
        <v>0</v>
      </c>
      <c r="U102" s="6">
        <v>0</v>
      </c>
      <c r="V102" s="6">
        <v>0</v>
      </c>
      <c r="W102" s="6">
        <v>0</v>
      </c>
      <c r="X102" s="6">
        <v>0</v>
      </c>
      <c r="Y102" s="6">
        <v>0</v>
      </c>
    </row>
    <row r="103" spans="1:25" ht="120" x14ac:dyDescent="0.25">
      <c r="A103" s="2" t="s">
        <v>56</v>
      </c>
      <c r="B103" s="3">
        <v>7</v>
      </c>
      <c r="C103" s="3">
        <v>197</v>
      </c>
      <c r="D103" s="1" t="s">
        <v>62</v>
      </c>
      <c r="E103" s="2" t="s">
        <v>284</v>
      </c>
      <c r="F103" s="3" t="s">
        <v>61</v>
      </c>
      <c r="G103" s="2" t="s">
        <v>252</v>
      </c>
      <c r="H103" s="3" t="s">
        <v>217</v>
      </c>
      <c r="I103" s="2" t="s">
        <v>66</v>
      </c>
      <c r="J103" s="3">
        <v>101</v>
      </c>
      <c r="K103" s="1" t="s">
        <v>250</v>
      </c>
      <c r="L103" s="1" t="s">
        <v>376</v>
      </c>
      <c r="M103" s="4">
        <v>43447.432815231485</v>
      </c>
      <c r="N103" s="1" t="s">
        <v>251</v>
      </c>
      <c r="O103" s="2" t="s">
        <v>543</v>
      </c>
      <c r="P103" s="5">
        <v>-5976448</v>
      </c>
      <c r="Q103" s="5">
        <v>-3177999</v>
      </c>
      <c r="R103" s="5">
        <v>0</v>
      </c>
      <c r="S103" s="5">
        <v>0</v>
      </c>
      <c r="T103" s="6">
        <v>0</v>
      </c>
      <c r="U103" s="6">
        <v>0</v>
      </c>
      <c r="V103" s="6">
        <v>0</v>
      </c>
      <c r="W103" s="6">
        <v>0</v>
      </c>
      <c r="X103" s="6">
        <v>0</v>
      </c>
      <c r="Y103" s="6">
        <v>0</v>
      </c>
    </row>
    <row r="104" spans="1:25" ht="135" x14ac:dyDescent="0.25">
      <c r="A104" s="2" t="s">
        <v>56</v>
      </c>
      <c r="B104" s="3">
        <v>7</v>
      </c>
      <c r="C104" s="3">
        <v>197</v>
      </c>
      <c r="D104" s="1" t="s">
        <v>62</v>
      </c>
      <c r="E104" s="2" t="s">
        <v>284</v>
      </c>
      <c r="F104" s="3" t="s">
        <v>61</v>
      </c>
      <c r="G104" s="2" t="s">
        <v>252</v>
      </c>
      <c r="H104" s="3" t="s">
        <v>217</v>
      </c>
      <c r="I104" s="2" t="s">
        <v>546</v>
      </c>
      <c r="J104" s="3">
        <v>102</v>
      </c>
      <c r="K104" s="1" t="s">
        <v>250</v>
      </c>
      <c r="L104" s="1" t="s">
        <v>376</v>
      </c>
      <c r="M104" s="4">
        <v>43447.432815231485</v>
      </c>
      <c r="N104" s="1" t="s">
        <v>251</v>
      </c>
      <c r="O104" s="2" t="s">
        <v>547</v>
      </c>
      <c r="P104" s="5">
        <v>-60000</v>
      </c>
      <c r="Q104" s="5">
        <v>-60000</v>
      </c>
      <c r="R104" s="5">
        <v>0</v>
      </c>
      <c r="S104" s="5">
        <v>0</v>
      </c>
      <c r="T104" s="6">
        <v>0</v>
      </c>
      <c r="U104" s="6">
        <v>0</v>
      </c>
      <c r="V104" s="6">
        <v>0</v>
      </c>
      <c r="W104" s="6">
        <v>0</v>
      </c>
      <c r="X104" s="6">
        <v>0</v>
      </c>
      <c r="Y104" s="6">
        <v>0</v>
      </c>
    </row>
    <row r="105" spans="1:25" ht="90" x14ac:dyDescent="0.25">
      <c r="A105" s="2" t="s">
        <v>56</v>
      </c>
      <c r="B105" s="3">
        <v>7</v>
      </c>
      <c r="C105" s="3">
        <v>197</v>
      </c>
      <c r="D105" s="1" t="s">
        <v>62</v>
      </c>
      <c r="E105" s="2" t="s">
        <v>284</v>
      </c>
      <c r="F105" s="3" t="s">
        <v>61</v>
      </c>
      <c r="G105" s="2" t="s">
        <v>252</v>
      </c>
      <c r="H105" s="3" t="s">
        <v>217</v>
      </c>
      <c r="I105" s="2" t="s">
        <v>548</v>
      </c>
      <c r="J105" s="3">
        <v>103</v>
      </c>
      <c r="K105" s="1" t="s">
        <v>250</v>
      </c>
      <c r="L105" s="1" t="s">
        <v>376</v>
      </c>
      <c r="M105" s="4">
        <v>43447.432815231485</v>
      </c>
      <c r="N105" s="1" t="s">
        <v>251</v>
      </c>
      <c r="O105" s="2" t="s">
        <v>549</v>
      </c>
      <c r="P105" s="5">
        <v>-2534957</v>
      </c>
      <c r="Q105" s="5">
        <v>-3608728</v>
      </c>
      <c r="R105" s="5">
        <v>0</v>
      </c>
      <c r="S105" s="5">
        <v>0</v>
      </c>
      <c r="T105" s="6">
        <v>0</v>
      </c>
      <c r="U105" s="6">
        <v>0</v>
      </c>
      <c r="V105" s="6">
        <v>0</v>
      </c>
      <c r="W105" s="6">
        <v>0</v>
      </c>
      <c r="X105" s="6">
        <v>0</v>
      </c>
      <c r="Y105" s="6">
        <v>0</v>
      </c>
    </row>
    <row r="106" spans="1:25" ht="90" x14ac:dyDescent="0.25">
      <c r="A106" s="2" t="s">
        <v>56</v>
      </c>
      <c r="B106" s="3">
        <v>7</v>
      </c>
      <c r="C106" s="3">
        <v>197</v>
      </c>
      <c r="D106" s="1" t="s">
        <v>62</v>
      </c>
      <c r="E106" s="2" t="s">
        <v>284</v>
      </c>
      <c r="F106" s="3" t="s">
        <v>61</v>
      </c>
      <c r="G106" s="2" t="s">
        <v>252</v>
      </c>
      <c r="H106" s="3" t="s">
        <v>217</v>
      </c>
      <c r="I106" s="2" t="s">
        <v>67</v>
      </c>
      <c r="J106" s="3">
        <v>104</v>
      </c>
      <c r="K106" s="1" t="s">
        <v>250</v>
      </c>
      <c r="L106" s="1" t="s">
        <v>376</v>
      </c>
      <c r="M106" s="4">
        <v>43447.432815231485</v>
      </c>
      <c r="N106" s="1" t="s">
        <v>251</v>
      </c>
      <c r="O106" s="2" t="s">
        <v>550</v>
      </c>
      <c r="P106" s="5">
        <v>0</v>
      </c>
      <c r="Q106" s="5">
        <v>320390</v>
      </c>
      <c r="R106" s="5">
        <v>0</v>
      </c>
      <c r="S106" s="5">
        <v>0</v>
      </c>
      <c r="T106" s="6">
        <v>0</v>
      </c>
      <c r="U106" s="6">
        <v>0</v>
      </c>
      <c r="V106" s="6">
        <v>0</v>
      </c>
      <c r="W106" s="6">
        <v>0</v>
      </c>
      <c r="X106" s="6">
        <v>0</v>
      </c>
      <c r="Y106" s="6">
        <v>0</v>
      </c>
    </row>
    <row r="107" spans="1:25" ht="75" x14ac:dyDescent="0.25">
      <c r="A107" s="2" t="s">
        <v>56</v>
      </c>
      <c r="B107" s="3">
        <v>7</v>
      </c>
      <c r="C107" s="3">
        <v>197</v>
      </c>
      <c r="D107" s="1" t="s">
        <v>62</v>
      </c>
      <c r="E107" s="2" t="s">
        <v>284</v>
      </c>
      <c r="F107" s="3" t="s">
        <v>61</v>
      </c>
      <c r="G107" s="2" t="s">
        <v>252</v>
      </c>
      <c r="H107" s="3" t="s">
        <v>217</v>
      </c>
      <c r="I107" s="2" t="s">
        <v>68</v>
      </c>
      <c r="J107" s="3">
        <v>105</v>
      </c>
      <c r="K107" s="1" t="s">
        <v>250</v>
      </c>
      <c r="L107" s="1" t="s">
        <v>376</v>
      </c>
      <c r="M107" s="4">
        <v>43447.432815231485</v>
      </c>
      <c r="N107" s="1" t="s">
        <v>251</v>
      </c>
      <c r="O107" s="2" t="s">
        <v>551</v>
      </c>
      <c r="P107" s="5">
        <v>4770389</v>
      </c>
      <c r="Q107" s="5">
        <v>6140806</v>
      </c>
      <c r="R107" s="5">
        <v>0</v>
      </c>
      <c r="S107" s="5">
        <v>0</v>
      </c>
      <c r="T107" s="6">
        <v>0</v>
      </c>
      <c r="U107" s="6">
        <v>0</v>
      </c>
      <c r="V107" s="6">
        <v>0</v>
      </c>
      <c r="W107" s="6">
        <v>0</v>
      </c>
      <c r="X107" s="6">
        <v>0</v>
      </c>
      <c r="Y107" s="6">
        <v>0</v>
      </c>
    </row>
    <row r="108" spans="1:25" ht="90" x14ac:dyDescent="0.25">
      <c r="A108" s="2" t="s">
        <v>56</v>
      </c>
      <c r="B108" s="3">
        <v>7</v>
      </c>
      <c r="C108" s="3">
        <v>245</v>
      </c>
      <c r="D108" s="1" t="s">
        <v>70</v>
      </c>
      <c r="E108" s="2" t="s">
        <v>285</v>
      </c>
      <c r="F108" s="3" t="s">
        <v>69</v>
      </c>
      <c r="G108" s="2" t="s">
        <v>252</v>
      </c>
      <c r="H108" s="3" t="s">
        <v>217</v>
      </c>
      <c r="I108" s="2" t="s">
        <v>552</v>
      </c>
      <c r="J108" s="3">
        <v>106</v>
      </c>
      <c r="K108" s="1" t="s">
        <v>250</v>
      </c>
      <c r="L108" s="1" t="s">
        <v>376</v>
      </c>
      <c r="M108" s="4">
        <v>43447.432815231485</v>
      </c>
      <c r="N108" s="1" t="s">
        <v>251</v>
      </c>
      <c r="O108" s="2" t="s">
        <v>553</v>
      </c>
      <c r="P108" s="5">
        <v>0</v>
      </c>
      <c r="Q108" s="5">
        <v>0</v>
      </c>
      <c r="R108" s="5">
        <v>0</v>
      </c>
      <c r="S108" s="5">
        <v>0</v>
      </c>
      <c r="T108" s="6">
        <v>0</v>
      </c>
      <c r="U108" s="6">
        <v>0</v>
      </c>
      <c r="V108" s="6">
        <v>0</v>
      </c>
      <c r="W108" s="6">
        <v>0</v>
      </c>
      <c r="X108" s="6">
        <v>0</v>
      </c>
      <c r="Y108" s="6">
        <v>0</v>
      </c>
    </row>
    <row r="109" spans="1:25" ht="75" x14ac:dyDescent="0.25">
      <c r="A109" s="2" t="s">
        <v>56</v>
      </c>
      <c r="B109" s="3">
        <v>7</v>
      </c>
      <c r="C109" s="3">
        <v>245</v>
      </c>
      <c r="D109" s="1" t="s">
        <v>70</v>
      </c>
      <c r="E109" s="2" t="s">
        <v>285</v>
      </c>
      <c r="F109" s="3" t="s">
        <v>69</v>
      </c>
      <c r="G109" s="2" t="s">
        <v>252</v>
      </c>
      <c r="H109" s="3" t="s">
        <v>217</v>
      </c>
      <c r="I109" s="2" t="s">
        <v>554</v>
      </c>
      <c r="J109" s="3">
        <v>107</v>
      </c>
      <c r="K109" s="1" t="s">
        <v>250</v>
      </c>
      <c r="L109" s="1" t="s">
        <v>376</v>
      </c>
      <c r="M109" s="4">
        <v>43447.432815231485</v>
      </c>
      <c r="N109" s="1" t="s">
        <v>251</v>
      </c>
      <c r="O109" s="2" t="s">
        <v>555</v>
      </c>
      <c r="P109" s="5">
        <v>0</v>
      </c>
      <c r="Q109" s="5">
        <v>0</v>
      </c>
      <c r="R109" s="5">
        <v>0</v>
      </c>
      <c r="S109" s="5">
        <v>0</v>
      </c>
      <c r="T109" s="6">
        <v>0</v>
      </c>
      <c r="U109" s="6">
        <v>0</v>
      </c>
      <c r="V109" s="6">
        <v>0</v>
      </c>
      <c r="W109" s="6">
        <v>0</v>
      </c>
      <c r="X109" s="6">
        <v>0</v>
      </c>
      <c r="Y109" s="6">
        <v>0</v>
      </c>
    </row>
    <row r="110" spans="1:25" ht="75" x14ac:dyDescent="0.25">
      <c r="A110" s="2" t="s">
        <v>56</v>
      </c>
      <c r="B110" s="3">
        <v>7</v>
      </c>
      <c r="C110" s="3">
        <v>245</v>
      </c>
      <c r="D110" s="1" t="s">
        <v>70</v>
      </c>
      <c r="E110" s="2" t="s">
        <v>285</v>
      </c>
      <c r="F110" s="3" t="s">
        <v>69</v>
      </c>
      <c r="G110" s="2" t="s">
        <v>252</v>
      </c>
      <c r="H110" s="3" t="s">
        <v>217</v>
      </c>
      <c r="I110" s="2" t="s">
        <v>71</v>
      </c>
      <c r="J110" s="3">
        <v>108</v>
      </c>
      <c r="K110" s="1" t="s">
        <v>250</v>
      </c>
      <c r="L110" s="1" t="s">
        <v>376</v>
      </c>
      <c r="M110" s="4">
        <v>43447.432815231485</v>
      </c>
      <c r="N110" s="1" t="s">
        <v>251</v>
      </c>
      <c r="O110" s="2" t="s">
        <v>983</v>
      </c>
      <c r="P110" s="5">
        <v>0</v>
      </c>
      <c r="Q110" s="5">
        <v>4000000</v>
      </c>
      <c r="R110" s="5">
        <v>0</v>
      </c>
      <c r="S110" s="5">
        <v>0</v>
      </c>
      <c r="T110" s="6">
        <v>0</v>
      </c>
      <c r="U110" s="6">
        <v>0</v>
      </c>
      <c r="V110" s="6">
        <v>0</v>
      </c>
      <c r="W110" s="6">
        <v>0</v>
      </c>
      <c r="X110" s="6">
        <v>0</v>
      </c>
      <c r="Y110" s="6">
        <v>0</v>
      </c>
    </row>
    <row r="111" spans="1:25" ht="90" x14ac:dyDescent="0.25">
      <c r="A111" s="2" t="s">
        <v>56</v>
      </c>
      <c r="B111" s="3">
        <v>7</v>
      </c>
      <c r="C111" s="3">
        <v>245</v>
      </c>
      <c r="D111" s="1" t="s">
        <v>70</v>
      </c>
      <c r="E111" s="2" t="s">
        <v>285</v>
      </c>
      <c r="F111" s="3" t="s">
        <v>69</v>
      </c>
      <c r="G111" s="2" t="s">
        <v>252</v>
      </c>
      <c r="H111" s="3" t="s">
        <v>217</v>
      </c>
      <c r="I111" s="2" t="s">
        <v>556</v>
      </c>
      <c r="J111" s="3">
        <v>109</v>
      </c>
      <c r="K111" s="1" t="s">
        <v>250</v>
      </c>
      <c r="L111" s="1" t="s">
        <v>376</v>
      </c>
      <c r="M111" s="4">
        <v>43447.432815231485</v>
      </c>
      <c r="N111" s="1" t="s">
        <v>251</v>
      </c>
      <c r="O111" s="2" t="s">
        <v>557</v>
      </c>
      <c r="P111" s="5">
        <v>0</v>
      </c>
      <c r="Q111" s="5">
        <v>5200000</v>
      </c>
      <c r="R111" s="5">
        <v>0</v>
      </c>
      <c r="S111" s="5">
        <v>0</v>
      </c>
      <c r="T111" s="6">
        <v>0</v>
      </c>
      <c r="U111" s="6">
        <v>0</v>
      </c>
      <c r="V111" s="6">
        <v>0</v>
      </c>
      <c r="W111" s="6">
        <v>0</v>
      </c>
      <c r="X111" s="6">
        <v>0</v>
      </c>
      <c r="Y111" s="6">
        <v>0</v>
      </c>
    </row>
    <row r="112" spans="1:25" ht="90" x14ac:dyDescent="0.25">
      <c r="A112" s="2" t="s">
        <v>56</v>
      </c>
      <c r="B112" s="3">
        <v>7</v>
      </c>
      <c r="C112" s="3">
        <v>242</v>
      </c>
      <c r="D112" s="1" t="s">
        <v>73</v>
      </c>
      <c r="E112" s="2" t="s">
        <v>286</v>
      </c>
      <c r="F112" s="3" t="s">
        <v>72</v>
      </c>
      <c r="G112" s="2" t="s">
        <v>252</v>
      </c>
      <c r="H112" s="3" t="s">
        <v>217</v>
      </c>
      <c r="I112" s="2" t="s">
        <v>558</v>
      </c>
      <c r="J112" s="3">
        <v>110</v>
      </c>
      <c r="K112" s="1" t="s">
        <v>250</v>
      </c>
      <c r="L112" s="1" t="s">
        <v>376</v>
      </c>
      <c r="M112" s="4">
        <v>43447.432815231485</v>
      </c>
      <c r="N112" s="1" t="s">
        <v>251</v>
      </c>
      <c r="O112" s="2" t="s">
        <v>559</v>
      </c>
      <c r="P112" s="5">
        <v>0</v>
      </c>
      <c r="Q112" s="5">
        <v>0</v>
      </c>
      <c r="R112" s="5">
        <v>1561000</v>
      </c>
      <c r="S112" s="5">
        <v>1561000</v>
      </c>
      <c r="T112" s="6">
        <v>0</v>
      </c>
      <c r="U112" s="6">
        <v>11</v>
      </c>
      <c r="V112" s="6">
        <v>11</v>
      </c>
      <c r="W112" s="6">
        <v>0</v>
      </c>
      <c r="X112" s="6">
        <v>11</v>
      </c>
      <c r="Y112" s="6">
        <v>11</v>
      </c>
    </row>
    <row r="113" spans="1:25" ht="30" x14ac:dyDescent="0.25">
      <c r="A113" s="2" t="s">
        <v>56</v>
      </c>
      <c r="B113" s="3">
        <v>7</v>
      </c>
      <c r="C113" s="3">
        <v>242</v>
      </c>
      <c r="D113" s="1" t="s">
        <v>73</v>
      </c>
      <c r="E113" s="2" t="s">
        <v>286</v>
      </c>
      <c r="F113" s="3" t="s">
        <v>72</v>
      </c>
      <c r="G113" s="2" t="s">
        <v>252</v>
      </c>
      <c r="H113" s="3" t="s">
        <v>217</v>
      </c>
      <c r="I113" s="2" t="s">
        <v>75</v>
      </c>
      <c r="J113" s="3">
        <v>111</v>
      </c>
      <c r="K113" s="1" t="s">
        <v>250</v>
      </c>
      <c r="L113" s="1" t="s">
        <v>376</v>
      </c>
      <c r="M113" s="4">
        <v>43447.432815231485</v>
      </c>
      <c r="N113" s="1" t="s">
        <v>251</v>
      </c>
      <c r="O113" s="2" t="s">
        <v>76</v>
      </c>
      <c r="P113" s="5">
        <v>0</v>
      </c>
      <c r="Q113" s="5">
        <v>664882</v>
      </c>
      <c r="R113" s="5">
        <v>0</v>
      </c>
      <c r="S113" s="5">
        <v>0</v>
      </c>
      <c r="T113" s="6">
        <v>0</v>
      </c>
      <c r="U113" s="6">
        <v>0</v>
      </c>
      <c r="V113" s="6">
        <v>0</v>
      </c>
      <c r="W113" s="6">
        <v>0</v>
      </c>
      <c r="X113" s="6">
        <v>0</v>
      </c>
      <c r="Y113" s="6">
        <v>0</v>
      </c>
    </row>
    <row r="114" spans="1:25" ht="90" x14ac:dyDescent="0.25">
      <c r="A114" s="2" t="s">
        <v>56</v>
      </c>
      <c r="B114" s="3">
        <v>7</v>
      </c>
      <c r="C114" s="3">
        <v>204</v>
      </c>
      <c r="D114" s="1" t="s">
        <v>78</v>
      </c>
      <c r="E114" s="2" t="s">
        <v>287</v>
      </c>
      <c r="F114" s="3" t="s">
        <v>77</v>
      </c>
      <c r="G114" s="2" t="s">
        <v>253</v>
      </c>
      <c r="H114" s="3" t="s">
        <v>176</v>
      </c>
      <c r="I114" s="2" t="s">
        <v>79</v>
      </c>
      <c r="J114" s="3">
        <v>112</v>
      </c>
      <c r="K114" s="1" t="s">
        <v>250</v>
      </c>
      <c r="L114" s="1" t="s">
        <v>376</v>
      </c>
      <c r="M114" s="4">
        <v>43447.432815231485</v>
      </c>
      <c r="N114" s="1" t="s">
        <v>251</v>
      </c>
      <c r="O114" s="2" t="s">
        <v>560</v>
      </c>
      <c r="P114" s="5">
        <v>0</v>
      </c>
      <c r="Q114" s="5">
        <v>0</v>
      </c>
      <c r="R114" s="5">
        <v>799929</v>
      </c>
      <c r="S114" s="5">
        <v>799929</v>
      </c>
      <c r="T114" s="6">
        <v>0</v>
      </c>
      <c r="U114" s="6">
        <v>0</v>
      </c>
      <c r="V114" s="6">
        <v>0</v>
      </c>
      <c r="W114" s="6">
        <v>0</v>
      </c>
      <c r="X114" s="6">
        <v>0</v>
      </c>
      <c r="Y114" s="6">
        <v>0</v>
      </c>
    </row>
    <row r="115" spans="1:25" ht="105" x14ac:dyDescent="0.25">
      <c r="A115" s="2" t="s">
        <v>56</v>
      </c>
      <c r="B115" s="3">
        <v>7</v>
      </c>
      <c r="C115" s="3">
        <v>204</v>
      </c>
      <c r="D115" s="1" t="s">
        <v>78</v>
      </c>
      <c r="E115" s="2" t="s">
        <v>287</v>
      </c>
      <c r="F115" s="3" t="s">
        <v>77</v>
      </c>
      <c r="G115" s="2" t="s">
        <v>253</v>
      </c>
      <c r="H115" s="3" t="s">
        <v>176</v>
      </c>
      <c r="I115" s="2" t="s">
        <v>561</v>
      </c>
      <c r="J115" s="3">
        <v>113</v>
      </c>
      <c r="K115" s="1" t="s">
        <v>250</v>
      </c>
      <c r="L115" s="1" t="s">
        <v>376</v>
      </c>
      <c r="M115" s="4">
        <v>43447.432815231485</v>
      </c>
      <c r="N115" s="1" t="s">
        <v>251</v>
      </c>
      <c r="O115" s="2" t="s">
        <v>562</v>
      </c>
      <c r="P115" s="5">
        <v>0</v>
      </c>
      <c r="Q115" s="5">
        <v>0</v>
      </c>
      <c r="R115" s="5">
        <v>12587064</v>
      </c>
      <c r="S115" s="5">
        <v>12587064</v>
      </c>
      <c r="T115" s="6">
        <v>0</v>
      </c>
      <c r="U115" s="6">
        <v>0</v>
      </c>
      <c r="V115" s="6">
        <v>0</v>
      </c>
      <c r="W115" s="6">
        <v>0</v>
      </c>
      <c r="X115" s="6">
        <v>0</v>
      </c>
      <c r="Y115" s="6">
        <v>0</v>
      </c>
    </row>
    <row r="116" spans="1:25" ht="90" x14ac:dyDescent="0.25">
      <c r="A116" s="2" t="s">
        <v>56</v>
      </c>
      <c r="B116" s="3">
        <v>7</v>
      </c>
      <c r="C116" s="3">
        <v>204</v>
      </c>
      <c r="D116" s="1" t="s">
        <v>78</v>
      </c>
      <c r="E116" s="2" t="s">
        <v>287</v>
      </c>
      <c r="F116" s="3" t="s">
        <v>77</v>
      </c>
      <c r="G116" s="2" t="s">
        <v>253</v>
      </c>
      <c r="H116" s="3" t="s">
        <v>176</v>
      </c>
      <c r="I116" s="2" t="s">
        <v>563</v>
      </c>
      <c r="J116" s="3">
        <v>114</v>
      </c>
      <c r="K116" s="1" t="s">
        <v>250</v>
      </c>
      <c r="L116" s="1" t="s">
        <v>376</v>
      </c>
      <c r="M116" s="4">
        <v>43447.432815231485</v>
      </c>
      <c r="N116" s="1" t="s">
        <v>251</v>
      </c>
      <c r="O116" s="2" t="s">
        <v>564</v>
      </c>
      <c r="P116" s="5">
        <v>0</v>
      </c>
      <c r="Q116" s="5">
        <v>0</v>
      </c>
      <c r="R116" s="5">
        <v>3027269</v>
      </c>
      <c r="S116" s="5">
        <v>3027269</v>
      </c>
      <c r="T116" s="6">
        <v>0</v>
      </c>
      <c r="U116" s="6">
        <v>0</v>
      </c>
      <c r="V116" s="6">
        <v>0</v>
      </c>
      <c r="W116" s="6">
        <v>0</v>
      </c>
      <c r="X116" s="6">
        <v>0</v>
      </c>
      <c r="Y116" s="6">
        <v>0</v>
      </c>
    </row>
    <row r="117" spans="1:25" ht="90" x14ac:dyDescent="0.25">
      <c r="A117" s="2" t="s">
        <v>56</v>
      </c>
      <c r="B117" s="3">
        <v>7</v>
      </c>
      <c r="C117" s="3">
        <v>204</v>
      </c>
      <c r="D117" s="1" t="s">
        <v>78</v>
      </c>
      <c r="E117" s="2" t="s">
        <v>287</v>
      </c>
      <c r="F117" s="3" t="s">
        <v>77</v>
      </c>
      <c r="G117" s="2" t="s">
        <v>253</v>
      </c>
      <c r="H117" s="3" t="s">
        <v>176</v>
      </c>
      <c r="I117" s="2" t="s">
        <v>565</v>
      </c>
      <c r="J117" s="3">
        <v>116</v>
      </c>
      <c r="K117" s="1" t="s">
        <v>250</v>
      </c>
      <c r="L117" s="1" t="s">
        <v>376</v>
      </c>
      <c r="M117" s="4">
        <v>43447.432815231485</v>
      </c>
      <c r="N117" s="1" t="s">
        <v>251</v>
      </c>
      <c r="O117" s="2" t="s">
        <v>566</v>
      </c>
      <c r="P117" s="5">
        <v>0</v>
      </c>
      <c r="Q117" s="5">
        <v>0</v>
      </c>
      <c r="R117" s="5">
        <v>0</v>
      </c>
      <c r="S117" s="5">
        <v>0</v>
      </c>
      <c r="T117" s="6">
        <v>0</v>
      </c>
      <c r="U117" s="6">
        <v>0</v>
      </c>
      <c r="V117" s="6">
        <v>0</v>
      </c>
      <c r="W117" s="6">
        <v>0</v>
      </c>
      <c r="X117" s="6">
        <v>0</v>
      </c>
      <c r="Y117" s="6">
        <v>0</v>
      </c>
    </row>
    <row r="118" spans="1:25" ht="60" x14ac:dyDescent="0.25">
      <c r="A118" s="2" t="s">
        <v>56</v>
      </c>
      <c r="B118" s="3">
        <v>7</v>
      </c>
      <c r="C118" s="3">
        <v>204</v>
      </c>
      <c r="D118" s="1" t="s">
        <v>78</v>
      </c>
      <c r="E118" s="2" t="s">
        <v>287</v>
      </c>
      <c r="F118" s="3" t="s">
        <v>77</v>
      </c>
      <c r="G118" s="2" t="s">
        <v>252</v>
      </c>
      <c r="H118" s="3" t="s">
        <v>217</v>
      </c>
      <c r="I118" s="2" t="s">
        <v>75</v>
      </c>
      <c r="J118" s="3">
        <v>115</v>
      </c>
      <c r="K118" s="1" t="s">
        <v>250</v>
      </c>
      <c r="L118" s="1" t="s">
        <v>376</v>
      </c>
      <c r="M118" s="4">
        <v>43447.432815231485</v>
      </c>
      <c r="N118" s="1" t="s">
        <v>251</v>
      </c>
      <c r="O118" s="2" t="s">
        <v>80</v>
      </c>
      <c r="P118" s="5">
        <v>0</v>
      </c>
      <c r="Q118" s="5">
        <v>38855</v>
      </c>
      <c r="R118" s="5">
        <v>0</v>
      </c>
      <c r="S118" s="5">
        <v>0</v>
      </c>
      <c r="T118" s="6">
        <v>0</v>
      </c>
      <c r="U118" s="6">
        <v>0</v>
      </c>
      <c r="V118" s="6">
        <v>0</v>
      </c>
      <c r="W118" s="6">
        <v>0</v>
      </c>
      <c r="X118" s="6">
        <v>0</v>
      </c>
      <c r="Y118" s="6">
        <v>0</v>
      </c>
    </row>
    <row r="119" spans="1:25" ht="30" x14ac:dyDescent="0.25">
      <c r="A119" s="2" t="s">
        <v>56</v>
      </c>
      <c r="B119" s="3">
        <v>7</v>
      </c>
      <c r="C119" s="3">
        <v>241</v>
      </c>
      <c r="D119" s="1" t="s">
        <v>82</v>
      </c>
      <c r="E119" s="2" t="s">
        <v>288</v>
      </c>
      <c r="F119" s="3" t="s">
        <v>81</v>
      </c>
      <c r="G119" s="2" t="s">
        <v>252</v>
      </c>
      <c r="H119" s="3" t="s">
        <v>217</v>
      </c>
      <c r="I119" s="2" t="s">
        <v>75</v>
      </c>
      <c r="J119" s="3">
        <v>117</v>
      </c>
      <c r="K119" s="1" t="s">
        <v>250</v>
      </c>
      <c r="L119" s="1" t="s">
        <v>376</v>
      </c>
      <c r="M119" s="4">
        <v>43447.432815231485</v>
      </c>
      <c r="N119" s="1" t="s">
        <v>251</v>
      </c>
      <c r="O119" s="2" t="s">
        <v>76</v>
      </c>
      <c r="P119" s="5">
        <v>0</v>
      </c>
      <c r="Q119" s="5">
        <v>238536</v>
      </c>
      <c r="R119" s="5">
        <v>0</v>
      </c>
      <c r="S119" s="5">
        <v>0</v>
      </c>
      <c r="T119" s="6">
        <v>0</v>
      </c>
      <c r="U119" s="6">
        <v>0</v>
      </c>
      <c r="V119" s="6">
        <v>0</v>
      </c>
      <c r="W119" s="6">
        <v>0</v>
      </c>
      <c r="X119" s="6">
        <v>0</v>
      </c>
      <c r="Y119" s="6">
        <v>0</v>
      </c>
    </row>
    <row r="120" spans="1:25" ht="165" x14ac:dyDescent="0.25">
      <c r="A120" s="2" t="s">
        <v>56</v>
      </c>
      <c r="B120" s="3">
        <v>7</v>
      </c>
      <c r="C120" s="3">
        <v>268</v>
      </c>
      <c r="D120" s="1" t="s">
        <v>84</v>
      </c>
      <c r="E120" s="2" t="s">
        <v>289</v>
      </c>
      <c r="F120" s="3" t="s">
        <v>83</v>
      </c>
      <c r="G120" s="2" t="s">
        <v>252</v>
      </c>
      <c r="H120" s="3" t="s">
        <v>217</v>
      </c>
      <c r="I120" s="2" t="s">
        <v>567</v>
      </c>
      <c r="J120" s="3">
        <v>118</v>
      </c>
      <c r="K120" s="1" t="s">
        <v>250</v>
      </c>
      <c r="L120" s="1" t="s">
        <v>376</v>
      </c>
      <c r="M120" s="4">
        <v>43447.432815231485</v>
      </c>
      <c r="N120" s="1" t="s">
        <v>251</v>
      </c>
      <c r="O120" s="2" t="s">
        <v>568</v>
      </c>
      <c r="P120" s="5">
        <v>0</v>
      </c>
      <c r="Q120" s="5">
        <v>386668</v>
      </c>
      <c r="R120" s="5">
        <v>0</v>
      </c>
      <c r="S120" s="5">
        <v>0</v>
      </c>
      <c r="T120" s="6">
        <v>0</v>
      </c>
      <c r="U120" s="6">
        <v>0</v>
      </c>
      <c r="V120" s="6">
        <v>0</v>
      </c>
      <c r="W120" s="6">
        <v>2.75</v>
      </c>
      <c r="X120" s="6">
        <v>0</v>
      </c>
      <c r="Y120" s="6">
        <v>2.75</v>
      </c>
    </row>
    <row r="121" spans="1:25" ht="120" x14ac:dyDescent="0.25">
      <c r="A121" s="2" t="s">
        <v>56</v>
      </c>
      <c r="B121" s="3">
        <v>7</v>
      </c>
      <c r="C121" s="3">
        <v>247</v>
      </c>
      <c r="D121" s="1" t="s">
        <v>86</v>
      </c>
      <c r="E121" s="2" t="s">
        <v>290</v>
      </c>
      <c r="F121" s="3" t="s">
        <v>85</v>
      </c>
      <c r="G121" s="2" t="s">
        <v>253</v>
      </c>
      <c r="H121" s="3" t="s">
        <v>176</v>
      </c>
      <c r="I121" s="2" t="s">
        <v>102</v>
      </c>
      <c r="J121" s="3">
        <v>119</v>
      </c>
      <c r="K121" s="1" t="s">
        <v>250</v>
      </c>
      <c r="L121" s="1" t="s">
        <v>376</v>
      </c>
      <c r="M121" s="4">
        <v>43447.432815231485</v>
      </c>
      <c r="N121" s="1" t="s">
        <v>251</v>
      </c>
      <c r="O121" s="2" t="s">
        <v>569</v>
      </c>
      <c r="P121" s="5">
        <v>0</v>
      </c>
      <c r="Q121" s="5">
        <v>0</v>
      </c>
      <c r="R121" s="5">
        <v>53000000</v>
      </c>
      <c r="S121" s="5">
        <v>53000000</v>
      </c>
      <c r="T121" s="6">
        <v>0</v>
      </c>
      <c r="U121" s="6">
        <v>195</v>
      </c>
      <c r="V121" s="6">
        <v>195</v>
      </c>
      <c r="W121" s="6">
        <v>0</v>
      </c>
      <c r="X121" s="6">
        <v>195</v>
      </c>
      <c r="Y121" s="6">
        <v>195</v>
      </c>
    </row>
    <row r="122" spans="1:25" ht="90" x14ac:dyDescent="0.25">
      <c r="A122" s="2" t="s">
        <v>56</v>
      </c>
      <c r="B122" s="3">
        <v>7</v>
      </c>
      <c r="C122" s="3">
        <v>247</v>
      </c>
      <c r="D122" s="1" t="s">
        <v>86</v>
      </c>
      <c r="E122" s="2" t="s">
        <v>290</v>
      </c>
      <c r="F122" s="3" t="s">
        <v>85</v>
      </c>
      <c r="G122" s="2" t="s">
        <v>253</v>
      </c>
      <c r="H122" s="3" t="s">
        <v>176</v>
      </c>
      <c r="I122" s="2" t="s">
        <v>570</v>
      </c>
      <c r="J122" s="3">
        <v>120</v>
      </c>
      <c r="K122" s="1" t="s">
        <v>250</v>
      </c>
      <c r="L122" s="1" t="s">
        <v>376</v>
      </c>
      <c r="M122" s="4">
        <v>43447.432815231485</v>
      </c>
      <c r="N122" s="1" t="s">
        <v>251</v>
      </c>
      <c r="O122" s="2" t="s">
        <v>571</v>
      </c>
      <c r="P122" s="5">
        <v>0</v>
      </c>
      <c r="Q122" s="5">
        <v>0</v>
      </c>
      <c r="R122" s="5">
        <v>2800000</v>
      </c>
      <c r="S122" s="5">
        <v>2800000</v>
      </c>
      <c r="T122" s="6">
        <v>0</v>
      </c>
      <c r="U122" s="6">
        <v>0</v>
      </c>
      <c r="V122" s="6">
        <v>0</v>
      </c>
      <c r="W122" s="6">
        <v>0</v>
      </c>
      <c r="X122" s="6">
        <v>0</v>
      </c>
      <c r="Y122" s="6">
        <v>0</v>
      </c>
    </row>
    <row r="123" spans="1:25" ht="60" x14ac:dyDescent="0.25">
      <c r="A123" s="2" t="s">
        <v>56</v>
      </c>
      <c r="B123" s="3">
        <v>7</v>
      </c>
      <c r="C123" s="3">
        <v>247</v>
      </c>
      <c r="D123" s="1" t="s">
        <v>86</v>
      </c>
      <c r="E123" s="2" t="s">
        <v>290</v>
      </c>
      <c r="F123" s="3" t="s">
        <v>85</v>
      </c>
      <c r="G123" s="2" t="s">
        <v>252</v>
      </c>
      <c r="H123" s="3" t="s">
        <v>217</v>
      </c>
      <c r="I123" s="2" t="s">
        <v>75</v>
      </c>
      <c r="J123" s="3">
        <v>121</v>
      </c>
      <c r="K123" s="1" t="s">
        <v>250</v>
      </c>
      <c r="L123" s="1" t="s">
        <v>376</v>
      </c>
      <c r="M123" s="4">
        <v>43447.432815231485</v>
      </c>
      <c r="N123" s="1" t="s">
        <v>251</v>
      </c>
      <c r="O123" s="2" t="s">
        <v>80</v>
      </c>
      <c r="P123" s="5">
        <v>0</v>
      </c>
      <c r="Q123" s="5">
        <v>2920393</v>
      </c>
      <c r="R123" s="5">
        <v>0</v>
      </c>
      <c r="S123" s="5">
        <v>0</v>
      </c>
      <c r="T123" s="6">
        <v>0</v>
      </c>
      <c r="U123" s="6">
        <v>0</v>
      </c>
      <c r="V123" s="6">
        <v>0</v>
      </c>
      <c r="W123" s="6">
        <v>0</v>
      </c>
      <c r="X123" s="6">
        <v>0</v>
      </c>
      <c r="Y123" s="6">
        <v>0</v>
      </c>
    </row>
    <row r="124" spans="1:25" ht="30" x14ac:dyDescent="0.25">
      <c r="A124" s="2" t="s">
        <v>56</v>
      </c>
      <c r="B124" s="3">
        <v>7</v>
      </c>
      <c r="C124" s="3">
        <v>216</v>
      </c>
      <c r="D124" s="1" t="s">
        <v>89</v>
      </c>
      <c r="E124" s="2" t="s">
        <v>291</v>
      </c>
      <c r="F124" s="3" t="s">
        <v>88</v>
      </c>
      <c r="G124" s="2" t="s">
        <v>252</v>
      </c>
      <c r="H124" s="3" t="s">
        <v>217</v>
      </c>
      <c r="I124" s="2" t="s">
        <v>75</v>
      </c>
      <c r="J124" s="3">
        <v>122</v>
      </c>
      <c r="K124" s="1" t="s">
        <v>250</v>
      </c>
      <c r="L124" s="1" t="s">
        <v>376</v>
      </c>
      <c r="M124" s="4">
        <v>43447.432815231485</v>
      </c>
      <c r="N124" s="1" t="s">
        <v>251</v>
      </c>
      <c r="O124" s="2" t="s">
        <v>76</v>
      </c>
      <c r="P124" s="5">
        <v>0</v>
      </c>
      <c r="Q124" s="5">
        <v>1173512</v>
      </c>
      <c r="R124" s="5">
        <v>0</v>
      </c>
      <c r="S124" s="5">
        <v>0</v>
      </c>
      <c r="T124" s="6">
        <v>0</v>
      </c>
      <c r="U124" s="6">
        <v>0</v>
      </c>
      <c r="V124" s="6">
        <v>0</v>
      </c>
      <c r="W124" s="6">
        <v>0</v>
      </c>
      <c r="X124" s="6">
        <v>0</v>
      </c>
      <c r="Y124" s="6">
        <v>0</v>
      </c>
    </row>
    <row r="125" spans="1:25" ht="60" x14ac:dyDescent="0.25">
      <c r="A125" s="2" t="s">
        <v>56</v>
      </c>
      <c r="B125" s="3">
        <v>7</v>
      </c>
      <c r="C125" s="3">
        <v>214</v>
      </c>
      <c r="D125" s="1" t="s">
        <v>91</v>
      </c>
      <c r="E125" s="2" t="s">
        <v>292</v>
      </c>
      <c r="F125" s="3" t="s">
        <v>90</v>
      </c>
      <c r="G125" s="2" t="s">
        <v>252</v>
      </c>
      <c r="H125" s="3" t="s">
        <v>217</v>
      </c>
      <c r="I125" s="2" t="s">
        <v>572</v>
      </c>
      <c r="J125" s="3">
        <v>123</v>
      </c>
      <c r="K125" s="1" t="s">
        <v>250</v>
      </c>
      <c r="L125" s="1" t="s">
        <v>376</v>
      </c>
      <c r="M125" s="4">
        <v>43447.432815231485</v>
      </c>
      <c r="N125" s="1" t="s">
        <v>251</v>
      </c>
      <c r="O125" s="2" t="s">
        <v>573</v>
      </c>
      <c r="P125" s="5">
        <v>0</v>
      </c>
      <c r="Q125" s="5">
        <v>0</v>
      </c>
      <c r="R125" s="5">
        <v>0</v>
      </c>
      <c r="S125" s="5">
        <v>550000</v>
      </c>
      <c r="T125" s="6">
        <v>0</v>
      </c>
      <c r="U125" s="6">
        <v>0</v>
      </c>
      <c r="V125" s="6">
        <v>0</v>
      </c>
      <c r="W125" s="6">
        <v>0</v>
      </c>
      <c r="X125" s="6">
        <v>0</v>
      </c>
      <c r="Y125" s="6">
        <v>0</v>
      </c>
    </row>
    <row r="126" spans="1:25" ht="60" x14ac:dyDescent="0.25">
      <c r="A126" s="2" t="s">
        <v>56</v>
      </c>
      <c r="B126" s="3">
        <v>7</v>
      </c>
      <c r="C126" s="3">
        <v>214</v>
      </c>
      <c r="D126" s="1" t="s">
        <v>91</v>
      </c>
      <c r="E126" s="2" t="s">
        <v>292</v>
      </c>
      <c r="F126" s="3" t="s">
        <v>90</v>
      </c>
      <c r="G126" s="2" t="s">
        <v>252</v>
      </c>
      <c r="H126" s="3" t="s">
        <v>217</v>
      </c>
      <c r="I126" s="2" t="s">
        <v>75</v>
      </c>
      <c r="J126" s="3">
        <v>124</v>
      </c>
      <c r="K126" s="1" t="s">
        <v>250</v>
      </c>
      <c r="L126" s="1" t="s">
        <v>376</v>
      </c>
      <c r="M126" s="4">
        <v>43447.432815231485</v>
      </c>
      <c r="N126" s="1" t="s">
        <v>251</v>
      </c>
      <c r="O126" s="2" t="s">
        <v>80</v>
      </c>
      <c r="P126" s="5">
        <v>0</v>
      </c>
      <c r="Q126" s="5">
        <v>535893</v>
      </c>
      <c r="R126" s="5">
        <v>0</v>
      </c>
      <c r="S126" s="5">
        <v>0</v>
      </c>
      <c r="T126" s="6">
        <v>0</v>
      </c>
      <c r="U126" s="6">
        <v>0</v>
      </c>
      <c r="V126" s="6">
        <v>0</v>
      </c>
      <c r="W126" s="6">
        <v>0</v>
      </c>
      <c r="X126" s="6">
        <v>0</v>
      </c>
      <c r="Y126" s="6">
        <v>0</v>
      </c>
    </row>
    <row r="127" spans="1:25" ht="30" x14ac:dyDescent="0.25">
      <c r="A127" s="2" t="s">
        <v>56</v>
      </c>
      <c r="B127" s="3">
        <v>7</v>
      </c>
      <c r="C127" s="3">
        <v>213</v>
      </c>
      <c r="D127" s="1" t="s">
        <v>93</v>
      </c>
      <c r="E127" s="2" t="s">
        <v>293</v>
      </c>
      <c r="F127" s="3" t="s">
        <v>92</v>
      </c>
      <c r="G127" s="2" t="s">
        <v>252</v>
      </c>
      <c r="H127" s="3" t="s">
        <v>217</v>
      </c>
      <c r="I127" s="2" t="s">
        <v>75</v>
      </c>
      <c r="J127" s="3">
        <v>125</v>
      </c>
      <c r="K127" s="1" t="s">
        <v>250</v>
      </c>
      <c r="L127" s="1" t="s">
        <v>376</v>
      </c>
      <c r="M127" s="4">
        <v>43447.432815231485</v>
      </c>
      <c r="N127" s="1" t="s">
        <v>251</v>
      </c>
      <c r="O127" s="2" t="s">
        <v>76</v>
      </c>
      <c r="P127" s="5">
        <v>0</v>
      </c>
      <c r="Q127" s="5">
        <v>907275</v>
      </c>
      <c r="R127" s="5">
        <v>0</v>
      </c>
      <c r="S127" s="5">
        <v>0</v>
      </c>
      <c r="T127" s="6">
        <v>0</v>
      </c>
      <c r="U127" s="6">
        <v>0</v>
      </c>
      <c r="V127" s="6">
        <v>0</v>
      </c>
      <c r="W127" s="6">
        <v>0</v>
      </c>
      <c r="X127" s="6">
        <v>0</v>
      </c>
      <c r="Y127" s="6">
        <v>0</v>
      </c>
    </row>
    <row r="128" spans="1:25" ht="135" x14ac:dyDescent="0.25">
      <c r="A128" s="2" t="s">
        <v>56</v>
      </c>
      <c r="B128" s="3">
        <v>7</v>
      </c>
      <c r="C128" s="3">
        <v>213</v>
      </c>
      <c r="D128" s="1" t="s">
        <v>93</v>
      </c>
      <c r="E128" s="2" t="s">
        <v>293</v>
      </c>
      <c r="F128" s="3" t="s">
        <v>92</v>
      </c>
      <c r="G128" s="2" t="s">
        <v>252</v>
      </c>
      <c r="H128" s="3" t="s">
        <v>217</v>
      </c>
      <c r="I128" s="2" t="s">
        <v>574</v>
      </c>
      <c r="J128" s="3">
        <v>126</v>
      </c>
      <c r="K128" s="1" t="s">
        <v>250</v>
      </c>
      <c r="L128" s="1" t="s">
        <v>376</v>
      </c>
      <c r="M128" s="4">
        <v>43447.432815231485</v>
      </c>
      <c r="N128" s="1" t="s">
        <v>251</v>
      </c>
      <c r="O128" s="2" t="s">
        <v>984</v>
      </c>
      <c r="P128" s="5">
        <v>0</v>
      </c>
      <c r="Q128" s="5">
        <v>0</v>
      </c>
      <c r="R128" s="5">
        <v>0</v>
      </c>
      <c r="S128" s="5">
        <v>0</v>
      </c>
      <c r="T128" s="6">
        <v>0</v>
      </c>
      <c r="U128" s="6">
        <v>0</v>
      </c>
      <c r="V128" s="6">
        <v>0</v>
      </c>
      <c r="W128" s="6">
        <v>0</v>
      </c>
      <c r="X128" s="6">
        <v>0</v>
      </c>
      <c r="Y128" s="6">
        <v>0</v>
      </c>
    </row>
    <row r="129" spans="1:25" ht="75" x14ac:dyDescent="0.25">
      <c r="A129" s="2" t="s">
        <v>56</v>
      </c>
      <c r="B129" s="3">
        <v>7</v>
      </c>
      <c r="C129" s="3">
        <v>221</v>
      </c>
      <c r="D129" s="1" t="s">
        <v>95</v>
      </c>
      <c r="E129" s="2" t="s">
        <v>294</v>
      </c>
      <c r="F129" s="3" t="s">
        <v>94</v>
      </c>
      <c r="G129" s="2" t="s">
        <v>252</v>
      </c>
      <c r="H129" s="3" t="s">
        <v>217</v>
      </c>
      <c r="I129" s="2" t="s">
        <v>74</v>
      </c>
      <c r="J129" s="3">
        <v>127</v>
      </c>
      <c r="K129" s="1" t="s">
        <v>250</v>
      </c>
      <c r="L129" s="1" t="s">
        <v>376</v>
      </c>
      <c r="M129" s="4">
        <v>43447.432815231485</v>
      </c>
      <c r="N129" s="1" t="s">
        <v>251</v>
      </c>
      <c r="O129" s="2" t="s">
        <v>575</v>
      </c>
      <c r="P129" s="5">
        <v>0</v>
      </c>
      <c r="Q129" s="5">
        <v>0</v>
      </c>
      <c r="R129" s="5">
        <v>5320000</v>
      </c>
      <c r="S129" s="5">
        <v>5320000</v>
      </c>
      <c r="T129" s="6">
        <v>0</v>
      </c>
      <c r="U129" s="6">
        <v>0</v>
      </c>
      <c r="V129" s="6">
        <v>0</v>
      </c>
      <c r="W129" s="6">
        <v>0</v>
      </c>
      <c r="X129" s="6">
        <v>0</v>
      </c>
      <c r="Y129" s="6">
        <v>0</v>
      </c>
    </row>
    <row r="130" spans="1:25" ht="60" x14ac:dyDescent="0.25">
      <c r="A130" s="2" t="s">
        <v>56</v>
      </c>
      <c r="B130" s="3">
        <v>7</v>
      </c>
      <c r="C130" s="3">
        <v>221</v>
      </c>
      <c r="D130" s="1" t="s">
        <v>95</v>
      </c>
      <c r="E130" s="2" t="s">
        <v>294</v>
      </c>
      <c r="F130" s="3" t="s">
        <v>94</v>
      </c>
      <c r="G130" s="2" t="s">
        <v>252</v>
      </c>
      <c r="H130" s="3" t="s">
        <v>217</v>
      </c>
      <c r="I130" s="2" t="s">
        <v>576</v>
      </c>
      <c r="J130" s="3">
        <v>128</v>
      </c>
      <c r="K130" s="1" t="s">
        <v>250</v>
      </c>
      <c r="L130" s="1" t="s">
        <v>376</v>
      </c>
      <c r="M130" s="4">
        <v>43447.432815231485</v>
      </c>
      <c r="N130" s="1" t="s">
        <v>251</v>
      </c>
      <c r="O130" s="2" t="s">
        <v>577</v>
      </c>
      <c r="P130" s="5">
        <v>0</v>
      </c>
      <c r="Q130" s="5">
        <v>0</v>
      </c>
      <c r="R130" s="5">
        <v>0</v>
      </c>
      <c r="S130" s="5">
        <v>1972902</v>
      </c>
      <c r="T130" s="6">
        <v>0</v>
      </c>
      <c r="U130" s="6">
        <v>0</v>
      </c>
      <c r="V130" s="6">
        <v>0</v>
      </c>
      <c r="W130" s="6">
        <v>0</v>
      </c>
      <c r="X130" s="6">
        <v>0</v>
      </c>
      <c r="Y130" s="6">
        <v>0</v>
      </c>
    </row>
    <row r="131" spans="1:25" ht="60" x14ac:dyDescent="0.25">
      <c r="A131" s="2" t="s">
        <v>56</v>
      </c>
      <c r="B131" s="3">
        <v>7</v>
      </c>
      <c r="C131" s="3">
        <v>221</v>
      </c>
      <c r="D131" s="1" t="s">
        <v>95</v>
      </c>
      <c r="E131" s="2" t="s">
        <v>294</v>
      </c>
      <c r="F131" s="3" t="s">
        <v>94</v>
      </c>
      <c r="G131" s="2" t="s">
        <v>252</v>
      </c>
      <c r="H131" s="3" t="s">
        <v>217</v>
      </c>
      <c r="I131" s="2" t="s">
        <v>578</v>
      </c>
      <c r="J131" s="3">
        <v>129</v>
      </c>
      <c r="K131" s="1" t="s">
        <v>250</v>
      </c>
      <c r="L131" s="1" t="s">
        <v>376</v>
      </c>
      <c r="M131" s="4">
        <v>43447.432815231485</v>
      </c>
      <c r="N131" s="1" t="s">
        <v>251</v>
      </c>
      <c r="O131" s="2" t="s">
        <v>579</v>
      </c>
      <c r="P131" s="5">
        <v>0</v>
      </c>
      <c r="Q131" s="5">
        <v>0</v>
      </c>
      <c r="R131" s="5">
        <v>0</v>
      </c>
      <c r="S131" s="5">
        <v>2259247</v>
      </c>
      <c r="T131" s="6">
        <v>0</v>
      </c>
      <c r="U131" s="6">
        <v>0</v>
      </c>
      <c r="V131" s="6">
        <v>0</v>
      </c>
      <c r="W131" s="6">
        <v>0</v>
      </c>
      <c r="X131" s="6">
        <v>0</v>
      </c>
      <c r="Y131" s="6">
        <v>0</v>
      </c>
    </row>
    <row r="132" spans="1:25" ht="60" x14ac:dyDescent="0.25">
      <c r="A132" s="2" t="s">
        <v>56</v>
      </c>
      <c r="B132" s="3">
        <v>7</v>
      </c>
      <c r="C132" s="3">
        <v>221</v>
      </c>
      <c r="D132" s="1" t="s">
        <v>95</v>
      </c>
      <c r="E132" s="2" t="s">
        <v>294</v>
      </c>
      <c r="F132" s="3" t="s">
        <v>94</v>
      </c>
      <c r="G132" s="2" t="s">
        <v>252</v>
      </c>
      <c r="H132" s="3" t="s">
        <v>217</v>
      </c>
      <c r="I132" s="2" t="s">
        <v>75</v>
      </c>
      <c r="J132" s="3">
        <v>130</v>
      </c>
      <c r="K132" s="1" t="s">
        <v>250</v>
      </c>
      <c r="L132" s="1" t="s">
        <v>376</v>
      </c>
      <c r="M132" s="4">
        <v>43447.432815231485</v>
      </c>
      <c r="N132" s="1" t="s">
        <v>251</v>
      </c>
      <c r="O132" s="2" t="s">
        <v>80</v>
      </c>
      <c r="P132" s="5">
        <v>0</v>
      </c>
      <c r="Q132" s="5">
        <v>597234</v>
      </c>
      <c r="R132" s="5">
        <v>0</v>
      </c>
      <c r="S132" s="5">
        <v>0</v>
      </c>
      <c r="T132" s="6">
        <v>0</v>
      </c>
      <c r="U132" s="6">
        <v>0</v>
      </c>
      <c r="V132" s="6">
        <v>0</v>
      </c>
      <c r="W132" s="6">
        <v>0</v>
      </c>
      <c r="X132" s="6">
        <v>0</v>
      </c>
      <c r="Y132" s="6">
        <v>0</v>
      </c>
    </row>
    <row r="133" spans="1:25" ht="90" x14ac:dyDescent="0.25">
      <c r="A133" s="2" t="s">
        <v>56</v>
      </c>
      <c r="B133" s="3">
        <v>7</v>
      </c>
      <c r="C133" s="3">
        <v>217</v>
      </c>
      <c r="D133" s="1" t="s">
        <v>97</v>
      </c>
      <c r="E133" s="2" t="s">
        <v>295</v>
      </c>
      <c r="F133" s="3" t="s">
        <v>96</v>
      </c>
      <c r="G133" s="2" t="s">
        <v>252</v>
      </c>
      <c r="H133" s="3" t="s">
        <v>217</v>
      </c>
      <c r="I133" s="2" t="s">
        <v>580</v>
      </c>
      <c r="J133" s="3">
        <v>131</v>
      </c>
      <c r="K133" s="1" t="s">
        <v>250</v>
      </c>
      <c r="L133" s="1" t="s">
        <v>376</v>
      </c>
      <c r="M133" s="4">
        <v>43447.432815231485</v>
      </c>
      <c r="N133" s="1" t="s">
        <v>251</v>
      </c>
      <c r="O133" s="2" t="s">
        <v>581</v>
      </c>
      <c r="P133" s="5">
        <v>0</v>
      </c>
      <c r="Q133" s="5">
        <v>1707422</v>
      </c>
      <c r="R133" s="5">
        <v>0</v>
      </c>
      <c r="S133" s="5">
        <v>0</v>
      </c>
      <c r="T133" s="6">
        <v>0</v>
      </c>
      <c r="U133" s="6">
        <v>0</v>
      </c>
      <c r="V133" s="6">
        <v>0</v>
      </c>
      <c r="W133" s="6">
        <v>0</v>
      </c>
      <c r="X133" s="6">
        <v>0</v>
      </c>
      <c r="Y133" s="6">
        <v>0</v>
      </c>
    </row>
    <row r="134" spans="1:25" ht="30" x14ac:dyDescent="0.25">
      <c r="A134" s="2" t="s">
        <v>56</v>
      </c>
      <c r="B134" s="3">
        <v>7</v>
      </c>
      <c r="C134" s="3">
        <v>217</v>
      </c>
      <c r="D134" s="1" t="s">
        <v>97</v>
      </c>
      <c r="E134" s="2" t="s">
        <v>295</v>
      </c>
      <c r="F134" s="3" t="s">
        <v>96</v>
      </c>
      <c r="G134" s="2" t="s">
        <v>252</v>
      </c>
      <c r="H134" s="3" t="s">
        <v>217</v>
      </c>
      <c r="I134" s="2" t="s">
        <v>75</v>
      </c>
      <c r="J134" s="3">
        <v>132</v>
      </c>
      <c r="K134" s="1" t="s">
        <v>250</v>
      </c>
      <c r="L134" s="1" t="s">
        <v>376</v>
      </c>
      <c r="M134" s="4">
        <v>43447.432815231485</v>
      </c>
      <c r="N134" s="1" t="s">
        <v>251</v>
      </c>
      <c r="O134" s="2" t="s">
        <v>76</v>
      </c>
      <c r="P134" s="5">
        <v>0</v>
      </c>
      <c r="Q134" s="5">
        <v>628345</v>
      </c>
      <c r="R134" s="5">
        <v>0</v>
      </c>
      <c r="S134" s="5">
        <v>0</v>
      </c>
      <c r="T134" s="6">
        <v>0</v>
      </c>
      <c r="U134" s="6">
        <v>0</v>
      </c>
      <c r="V134" s="6">
        <v>0</v>
      </c>
      <c r="W134" s="6">
        <v>0</v>
      </c>
      <c r="X134" s="6">
        <v>0</v>
      </c>
      <c r="Y134" s="6">
        <v>0</v>
      </c>
    </row>
    <row r="135" spans="1:25" ht="75" x14ac:dyDescent="0.25">
      <c r="A135" s="2" t="s">
        <v>56</v>
      </c>
      <c r="B135" s="3">
        <v>7</v>
      </c>
      <c r="C135" s="3">
        <v>217</v>
      </c>
      <c r="D135" s="1" t="s">
        <v>97</v>
      </c>
      <c r="E135" s="2" t="s">
        <v>295</v>
      </c>
      <c r="F135" s="3" t="s">
        <v>96</v>
      </c>
      <c r="G135" s="2" t="s">
        <v>252</v>
      </c>
      <c r="H135" s="3" t="s">
        <v>217</v>
      </c>
      <c r="I135" s="2" t="s">
        <v>582</v>
      </c>
      <c r="J135" s="3">
        <v>133</v>
      </c>
      <c r="K135" s="1" t="s">
        <v>250</v>
      </c>
      <c r="L135" s="1" t="s">
        <v>376</v>
      </c>
      <c r="M135" s="4">
        <v>43447.432815231485</v>
      </c>
      <c r="N135" s="1" t="s">
        <v>251</v>
      </c>
      <c r="O135" s="2" t="s">
        <v>583</v>
      </c>
      <c r="P135" s="5">
        <v>0</v>
      </c>
      <c r="Q135" s="5">
        <v>0</v>
      </c>
      <c r="R135" s="5">
        <v>0</v>
      </c>
      <c r="S135" s="5">
        <v>20634248</v>
      </c>
      <c r="T135" s="6">
        <v>0</v>
      </c>
      <c r="U135" s="6">
        <v>0</v>
      </c>
      <c r="V135" s="6">
        <v>0</v>
      </c>
      <c r="W135" s="6">
        <v>0</v>
      </c>
      <c r="X135" s="6">
        <v>0</v>
      </c>
      <c r="Y135" s="6">
        <v>0</v>
      </c>
    </row>
    <row r="136" spans="1:25" ht="60" x14ac:dyDescent="0.25">
      <c r="A136" s="2" t="s">
        <v>56</v>
      </c>
      <c r="B136" s="3">
        <v>7</v>
      </c>
      <c r="C136" s="3">
        <v>217</v>
      </c>
      <c r="D136" s="1" t="s">
        <v>97</v>
      </c>
      <c r="E136" s="2" t="s">
        <v>295</v>
      </c>
      <c r="F136" s="3" t="s">
        <v>96</v>
      </c>
      <c r="G136" s="2" t="s">
        <v>252</v>
      </c>
      <c r="H136" s="3" t="s">
        <v>217</v>
      </c>
      <c r="I136" s="2" t="s">
        <v>584</v>
      </c>
      <c r="J136" s="3">
        <v>134</v>
      </c>
      <c r="K136" s="1" t="s">
        <v>250</v>
      </c>
      <c r="L136" s="1" t="s">
        <v>376</v>
      </c>
      <c r="M136" s="4">
        <v>43447.432815231485</v>
      </c>
      <c r="N136" s="1" t="s">
        <v>251</v>
      </c>
      <c r="O136" s="2" t="s">
        <v>585</v>
      </c>
      <c r="P136" s="5">
        <v>0</v>
      </c>
      <c r="Q136" s="5">
        <v>0</v>
      </c>
      <c r="R136" s="5">
        <v>0</v>
      </c>
      <c r="S136" s="5">
        <v>0</v>
      </c>
      <c r="T136" s="6">
        <v>0</v>
      </c>
      <c r="U136" s="6">
        <v>0</v>
      </c>
      <c r="V136" s="6">
        <v>0</v>
      </c>
      <c r="W136" s="6">
        <v>0</v>
      </c>
      <c r="X136" s="6">
        <v>152</v>
      </c>
      <c r="Y136" s="6">
        <v>152</v>
      </c>
    </row>
    <row r="137" spans="1:25" ht="90" x14ac:dyDescent="0.25">
      <c r="A137" s="2" t="s">
        <v>56</v>
      </c>
      <c r="B137" s="3">
        <v>7</v>
      </c>
      <c r="C137" s="3">
        <v>215</v>
      </c>
      <c r="D137" s="1" t="s">
        <v>99</v>
      </c>
      <c r="E137" s="2" t="s">
        <v>296</v>
      </c>
      <c r="F137" s="3" t="s">
        <v>98</v>
      </c>
      <c r="G137" s="2" t="s">
        <v>253</v>
      </c>
      <c r="H137" s="3" t="s">
        <v>176</v>
      </c>
      <c r="I137" s="2" t="s">
        <v>586</v>
      </c>
      <c r="J137" s="3">
        <v>137</v>
      </c>
      <c r="K137" s="1" t="s">
        <v>250</v>
      </c>
      <c r="L137" s="1" t="s">
        <v>376</v>
      </c>
      <c r="M137" s="4">
        <v>43447.432815231485</v>
      </c>
      <c r="N137" s="1" t="s">
        <v>251</v>
      </c>
      <c r="O137" s="2" t="s">
        <v>985</v>
      </c>
      <c r="P137" s="5">
        <v>0</v>
      </c>
      <c r="Q137" s="5">
        <v>0</v>
      </c>
      <c r="R137" s="5">
        <v>2000000</v>
      </c>
      <c r="S137" s="5">
        <v>2000000</v>
      </c>
      <c r="T137" s="6">
        <v>0</v>
      </c>
      <c r="U137" s="6">
        <v>0</v>
      </c>
      <c r="V137" s="6">
        <v>0</v>
      </c>
      <c r="W137" s="6">
        <v>0</v>
      </c>
      <c r="X137" s="6">
        <v>0</v>
      </c>
      <c r="Y137" s="6">
        <v>0</v>
      </c>
    </row>
    <row r="138" spans="1:25" ht="75" x14ac:dyDescent="0.25">
      <c r="A138" s="2" t="s">
        <v>56</v>
      </c>
      <c r="B138" s="3">
        <v>7</v>
      </c>
      <c r="C138" s="3">
        <v>215</v>
      </c>
      <c r="D138" s="1" t="s">
        <v>99</v>
      </c>
      <c r="E138" s="2" t="s">
        <v>296</v>
      </c>
      <c r="F138" s="3" t="s">
        <v>98</v>
      </c>
      <c r="G138" s="2" t="s">
        <v>253</v>
      </c>
      <c r="H138" s="3" t="s">
        <v>176</v>
      </c>
      <c r="I138" s="2" t="s">
        <v>587</v>
      </c>
      <c r="J138" s="3">
        <v>138</v>
      </c>
      <c r="K138" s="1" t="s">
        <v>250</v>
      </c>
      <c r="L138" s="1" t="s">
        <v>376</v>
      </c>
      <c r="M138" s="4">
        <v>43447.432815231485</v>
      </c>
      <c r="N138" s="1" t="s">
        <v>251</v>
      </c>
      <c r="O138" s="2" t="s">
        <v>588</v>
      </c>
      <c r="P138" s="5">
        <v>0</v>
      </c>
      <c r="Q138" s="5">
        <v>0</v>
      </c>
      <c r="R138" s="5">
        <v>0</v>
      </c>
      <c r="S138" s="5">
        <v>0</v>
      </c>
      <c r="T138" s="6">
        <v>0</v>
      </c>
      <c r="U138" s="6">
        <v>0</v>
      </c>
      <c r="V138" s="6">
        <v>0</v>
      </c>
      <c r="W138" s="6">
        <v>0</v>
      </c>
      <c r="X138" s="6">
        <v>0</v>
      </c>
      <c r="Y138" s="6">
        <v>0</v>
      </c>
    </row>
    <row r="139" spans="1:25" ht="30" x14ac:dyDescent="0.25">
      <c r="A139" s="2" t="s">
        <v>56</v>
      </c>
      <c r="B139" s="3">
        <v>7</v>
      </c>
      <c r="C139" s="3">
        <v>215</v>
      </c>
      <c r="D139" s="1" t="s">
        <v>99</v>
      </c>
      <c r="E139" s="2" t="s">
        <v>296</v>
      </c>
      <c r="F139" s="3" t="s">
        <v>98</v>
      </c>
      <c r="G139" s="2" t="s">
        <v>252</v>
      </c>
      <c r="H139" s="3" t="s">
        <v>217</v>
      </c>
      <c r="I139" s="2" t="s">
        <v>75</v>
      </c>
      <c r="J139" s="3">
        <v>136</v>
      </c>
      <c r="K139" s="1" t="s">
        <v>250</v>
      </c>
      <c r="L139" s="1" t="s">
        <v>376</v>
      </c>
      <c r="M139" s="4">
        <v>43447.432815231485</v>
      </c>
      <c r="N139" s="1" t="s">
        <v>251</v>
      </c>
      <c r="O139" s="2" t="s">
        <v>76</v>
      </c>
      <c r="P139" s="5">
        <v>0</v>
      </c>
      <c r="Q139" s="5">
        <v>134119</v>
      </c>
      <c r="R139" s="5">
        <v>0</v>
      </c>
      <c r="S139" s="5">
        <v>0</v>
      </c>
      <c r="T139" s="6">
        <v>0</v>
      </c>
      <c r="U139" s="6">
        <v>0</v>
      </c>
      <c r="V139" s="6">
        <v>0</v>
      </c>
      <c r="W139" s="6">
        <v>0</v>
      </c>
      <c r="X139" s="6">
        <v>0</v>
      </c>
      <c r="Y139" s="6">
        <v>0</v>
      </c>
    </row>
    <row r="140" spans="1:25" ht="120" x14ac:dyDescent="0.25">
      <c r="A140" s="2" t="s">
        <v>56</v>
      </c>
      <c r="B140" s="3">
        <v>7</v>
      </c>
      <c r="C140" s="3">
        <v>207</v>
      </c>
      <c r="D140" s="1" t="s">
        <v>101</v>
      </c>
      <c r="E140" s="2" t="s">
        <v>297</v>
      </c>
      <c r="F140" s="3" t="s">
        <v>100</v>
      </c>
      <c r="G140" s="2" t="s">
        <v>252</v>
      </c>
      <c r="H140" s="3" t="s">
        <v>217</v>
      </c>
      <c r="I140" s="2" t="s">
        <v>102</v>
      </c>
      <c r="J140" s="3">
        <v>139</v>
      </c>
      <c r="K140" s="1" t="s">
        <v>250</v>
      </c>
      <c r="L140" s="1" t="s">
        <v>376</v>
      </c>
      <c r="M140" s="4">
        <v>43447.432815231485</v>
      </c>
      <c r="N140" s="1" t="s">
        <v>251</v>
      </c>
      <c r="O140" s="2" t="s">
        <v>589</v>
      </c>
      <c r="P140" s="5">
        <v>0</v>
      </c>
      <c r="Q140" s="5">
        <v>0</v>
      </c>
      <c r="R140" s="5">
        <v>83700000</v>
      </c>
      <c r="S140" s="5">
        <v>83700000</v>
      </c>
      <c r="T140" s="6">
        <v>0</v>
      </c>
      <c r="U140" s="6">
        <v>0</v>
      </c>
      <c r="V140" s="6">
        <v>0</v>
      </c>
      <c r="W140" s="6">
        <v>0</v>
      </c>
      <c r="X140" s="6">
        <v>0</v>
      </c>
      <c r="Y140" s="6">
        <v>0</v>
      </c>
    </row>
    <row r="141" spans="1:25" ht="60" x14ac:dyDescent="0.25">
      <c r="A141" s="2" t="s">
        <v>56</v>
      </c>
      <c r="B141" s="3">
        <v>7</v>
      </c>
      <c r="C141" s="3">
        <v>207</v>
      </c>
      <c r="D141" s="1" t="s">
        <v>101</v>
      </c>
      <c r="E141" s="2" t="s">
        <v>297</v>
      </c>
      <c r="F141" s="3" t="s">
        <v>100</v>
      </c>
      <c r="G141" s="2" t="s">
        <v>252</v>
      </c>
      <c r="H141" s="3" t="s">
        <v>217</v>
      </c>
      <c r="I141" s="2" t="s">
        <v>75</v>
      </c>
      <c r="J141" s="3">
        <v>140</v>
      </c>
      <c r="K141" s="1" t="s">
        <v>250</v>
      </c>
      <c r="L141" s="1" t="s">
        <v>376</v>
      </c>
      <c r="M141" s="4">
        <v>43447.432815231485</v>
      </c>
      <c r="N141" s="1" t="s">
        <v>251</v>
      </c>
      <c r="O141" s="2" t="s">
        <v>80</v>
      </c>
      <c r="P141" s="5">
        <v>0</v>
      </c>
      <c r="Q141" s="5">
        <v>67384</v>
      </c>
      <c r="R141" s="5">
        <v>0</v>
      </c>
      <c r="S141" s="5">
        <v>0</v>
      </c>
      <c r="T141" s="6">
        <v>0</v>
      </c>
      <c r="U141" s="6">
        <v>0</v>
      </c>
      <c r="V141" s="6">
        <v>0</v>
      </c>
      <c r="W141" s="6">
        <v>0</v>
      </c>
      <c r="X141" s="6">
        <v>0</v>
      </c>
      <c r="Y141" s="6">
        <v>0</v>
      </c>
    </row>
    <row r="142" spans="1:25" ht="150" x14ac:dyDescent="0.25">
      <c r="A142" s="2" t="s">
        <v>56</v>
      </c>
      <c r="B142" s="3">
        <v>7</v>
      </c>
      <c r="C142" s="3">
        <v>207</v>
      </c>
      <c r="D142" s="1" t="s">
        <v>101</v>
      </c>
      <c r="E142" s="2" t="s">
        <v>297</v>
      </c>
      <c r="F142" s="3" t="s">
        <v>100</v>
      </c>
      <c r="G142" s="2" t="s">
        <v>252</v>
      </c>
      <c r="H142" s="3" t="s">
        <v>217</v>
      </c>
      <c r="I142" s="2" t="s">
        <v>590</v>
      </c>
      <c r="J142" s="3">
        <v>141</v>
      </c>
      <c r="K142" s="1" t="s">
        <v>250</v>
      </c>
      <c r="L142" s="1" t="s">
        <v>376</v>
      </c>
      <c r="M142" s="4">
        <v>43447.432815231485</v>
      </c>
      <c r="N142" s="1" t="s">
        <v>251</v>
      </c>
      <c r="O142" s="2" t="s">
        <v>986</v>
      </c>
      <c r="P142" s="5">
        <v>0</v>
      </c>
      <c r="Q142" s="5">
        <v>1000000</v>
      </c>
      <c r="R142" s="5">
        <v>0</v>
      </c>
      <c r="S142" s="5">
        <v>0</v>
      </c>
      <c r="T142" s="6">
        <v>0</v>
      </c>
      <c r="U142" s="6">
        <v>0</v>
      </c>
      <c r="V142" s="6">
        <v>0</v>
      </c>
      <c r="W142" s="6">
        <v>0</v>
      </c>
      <c r="X142" s="6">
        <v>0</v>
      </c>
      <c r="Y142" s="6">
        <v>0</v>
      </c>
    </row>
    <row r="143" spans="1:25" ht="180" x14ac:dyDescent="0.25">
      <c r="A143" s="2" t="s">
        <v>56</v>
      </c>
      <c r="B143" s="3">
        <v>7</v>
      </c>
      <c r="C143" s="3">
        <v>207</v>
      </c>
      <c r="D143" s="1" t="s">
        <v>101</v>
      </c>
      <c r="E143" s="2" t="s">
        <v>297</v>
      </c>
      <c r="F143" s="3" t="s">
        <v>100</v>
      </c>
      <c r="G143" s="2" t="s">
        <v>252</v>
      </c>
      <c r="H143" s="3" t="s">
        <v>217</v>
      </c>
      <c r="I143" s="2" t="s">
        <v>591</v>
      </c>
      <c r="J143" s="3">
        <v>142</v>
      </c>
      <c r="K143" s="1" t="s">
        <v>250</v>
      </c>
      <c r="L143" s="1" t="s">
        <v>376</v>
      </c>
      <c r="M143" s="4">
        <v>43447.432815231485</v>
      </c>
      <c r="N143" s="1" t="s">
        <v>251</v>
      </c>
      <c r="O143" s="2" t="s">
        <v>987</v>
      </c>
      <c r="P143" s="5">
        <v>0</v>
      </c>
      <c r="Q143" s="5">
        <v>200000</v>
      </c>
      <c r="R143" s="5">
        <v>0</v>
      </c>
      <c r="S143" s="5">
        <v>0</v>
      </c>
      <c r="T143" s="6">
        <v>0</v>
      </c>
      <c r="U143" s="6">
        <v>0</v>
      </c>
      <c r="V143" s="6">
        <v>0</v>
      </c>
      <c r="W143" s="6">
        <v>0</v>
      </c>
      <c r="X143" s="6">
        <v>0</v>
      </c>
      <c r="Y143" s="6">
        <v>0</v>
      </c>
    </row>
    <row r="144" spans="1:25" ht="135" x14ac:dyDescent="0.25">
      <c r="A144" s="2" t="s">
        <v>56</v>
      </c>
      <c r="B144" s="3">
        <v>7</v>
      </c>
      <c r="C144" s="3">
        <v>209</v>
      </c>
      <c r="D144" s="1" t="s">
        <v>104</v>
      </c>
      <c r="E144" s="2" t="s">
        <v>298</v>
      </c>
      <c r="F144" s="3" t="s">
        <v>103</v>
      </c>
      <c r="G144" s="2" t="s">
        <v>253</v>
      </c>
      <c r="H144" s="3" t="s">
        <v>176</v>
      </c>
      <c r="I144" s="2" t="s">
        <v>592</v>
      </c>
      <c r="J144" s="3">
        <v>143</v>
      </c>
      <c r="K144" s="1" t="s">
        <v>250</v>
      </c>
      <c r="L144" s="1" t="s">
        <v>376</v>
      </c>
      <c r="M144" s="4">
        <v>43447.432815231485</v>
      </c>
      <c r="N144" s="1" t="s">
        <v>251</v>
      </c>
      <c r="O144" s="2" t="s">
        <v>988</v>
      </c>
      <c r="P144" s="5">
        <v>0</v>
      </c>
      <c r="Q144" s="5">
        <v>0</v>
      </c>
      <c r="R144" s="5">
        <v>0</v>
      </c>
      <c r="S144" s="5">
        <v>88136922</v>
      </c>
      <c r="T144" s="6">
        <v>0</v>
      </c>
      <c r="U144" s="6">
        <v>0</v>
      </c>
      <c r="V144" s="6">
        <v>0</v>
      </c>
      <c r="W144" s="6">
        <v>0</v>
      </c>
      <c r="X144" s="6">
        <v>169</v>
      </c>
      <c r="Y144" s="6">
        <v>169</v>
      </c>
    </row>
    <row r="145" spans="1:25" ht="240" x14ac:dyDescent="0.25">
      <c r="A145" s="2" t="s">
        <v>56</v>
      </c>
      <c r="B145" s="3">
        <v>7</v>
      </c>
      <c r="C145" s="3">
        <v>246</v>
      </c>
      <c r="D145" s="1" t="s">
        <v>106</v>
      </c>
      <c r="E145" s="2" t="s">
        <v>299</v>
      </c>
      <c r="F145" s="3" t="s">
        <v>105</v>
      </c>
      <c r="G145" s="2" t="s">
        <v>252</v>
      </c>
      <c r="H145" s="3" t="s">
        <v>217</v>
      </c>
      <c r="I145" s="2" t="s">
        <v>593</v>
      </c>
      <c r="J145" s="3">
        <v>144</v>
      </c>
      <c r="K145" s="1" t="s">
        <v>250</v>
      </c>
      <c r="L145" s="1" t="s">
        <v>376</v>
      </c>
      <c r="M145" s="4">
        <v>43447.432815231485</v>
      </c>
      <c r="N145" s="1" t="s">
        <v>251</v>
      </c>
      <c r="O145" s="2" t="s">
        <v>989</v>
      </c>
      <c r="P145" s="5">
        <v>0</v>
      </c>
      <c r="Q145" s="5">
        <v>2000000</v>
      </c>
      <c r="R145" s="5">
        <v>0</v>
      </c>
      <c r="S145" s="5">
        <v>133146</v>
      </c>
      <c r="T145" s="6">
        <v>0</v>
      </c>
      <c r="U145" s="6">
        <v>0</v>
      </c>
      <c r="V145" s="6">
        <v>0</v>
      </c>
      <c r="W145" s="6">
        <v>1.2</v>
      </c>
      <c r="X145" s="6">
        <v>0.8</v>
      </c>
      <c r="Y145" s="6">
        <v>2</v>
      </c>
    </row>
    <row r="146" spans="1:25" ht="225" x14ac:dyDescent="0.25">
      <c r="A146" s="2" t="s">
        <v>56</v>
      </c>
      <c r="B146" s="3">
        <v>7</v>
      </c>
      <c r="C146" s="3">
        <v>246</v>
      </c>
      <c r="D146" s="1" t="s">
        <v>106</v>
      </c>
      <c r="E146" s="2" t="s">
        <v>299</v>
      </c>
      <c r="F146" s="3" t="s">
        <v>105</v>
      </c>
      <c r="G146" s="2" t="s">
        <v>252</v>
      </c>
      <c r="H146" s="3" t="s">
        <v>217</v>
      </c>
      <c r="I146" s="2" t="s">
        <v>594</v>
      </c>
      <c r="J146" s="3">
        <v>145</v>
      </c>
      <c r="K146" s="1" t="s">
        <v>250</v>
      </c>
      <c r="L146" s="1" t="s">
        <v>376</v>
      </c>
      <c r="M146" s="4">
        <v>43447.432815231485</v>
      </c>
      <c r="N146" s="1" t="s">
        <v>251</v>
      </c>
      <c r="O146" s="2" t="s">
        <v>595</v>
      </c>
      <c r="P146" s="5">
        <v>0</v>
      </c>
      <c r="Q146" s="5">
        <v>600000</v>
      </c>
      <c r="R146" s="5">
        <v>0</v>
      </c>
      <c r="S146" s="5">
        <v>0</v>
      </c>
      <c r="T146" s="6">
        <v>0</v>
      </c>
      <c r="U146" s="6">
        <v>0</v>
      </c>
      <c r="V146" s="6">
        <v>0</v>
      </c>
      <c r="W146" s="6">
        <v>5</v>
      </c>
      <c r="X146" s="6">
        <v>0</v>
      </c>
      <c r="Y146" s="6">
        <v>5</v>
      </c>
    </row>
    <row r="147" spans="1:25" ht="60" x14ac:dyDescent="0.25">
      <c r="A147" s="2" t="s">
        <v>56</v>
      </c>
      <c r="B147" s="3">
        <v>7</v>
      </c>
      <c r="C147" s="3">
        <v>246</v>
      </c>
      <c r="D147" s="1" t="s">
        <v>106</v>
      </c>
      <c r="E147" s="2" t="s">
        <v>299</v>
      </c>
      <c r="F147" s="3" t="s">
        <v>105</v>
      </c>
      <c r="G147" s="2" t="s">
        <v>252</v>
      </c>
      <c r="H147" s="3" t="s">
        <v>217</v>
      </c>
      <c r="I147" s="2" t="s">
        <v>75</v>
      </c>
      <c r="J147" s="3">
        <v>146</v>
      </c>
      <c r="K147" s="1" t="s">
        <v>250</v>
      </c>
      <c r="L147" s="1" t="s">
        <v>376</v>
      </c>
      <c r="M147" s="4">
        <v>43447.432815231485</v>
      </c>
      <c r="N147" s="1" t="s">
        <v>251</v>
      </c>
      <c r="O147" s="2" t="s">
        <v>80</v>
      </c>
      <c r="P147" s="5">
        <v>0</v>
      </c>
      <c r="Q147" s="5">
        <v>398527</v>
      </c>
      <c r="R147" s="5">
        <v>0</v>
      </c>
      <c r="S147" s="5">
        <v>0</v>
      </c>
      <c r="T147" s="6">
        <v>0</v>
      </c>
      <c r="U147" s="6">
        <v>0</v>
      </c>
      <c r="V147" s="6">
        <v>0</v>
      </c>
      <c r="W147" s="6">
        <v>0</v>
      </c>
      <c r="X147" s="6">
        <v>0</v>
      </c>
      <c r="Y147" s="6">
        <v>0</v>
      </c>
    </row>
    <row r="148" spans="1:25" ht="135" x14ac:dyDescent="0.25">
      <c r="A148" s="2" t="s">
        <v>56</v>
      </c>
      <c r="B148" s="3">
        <v>7</v>
      </c>
      <c r="C148" s="3">
        <v>246</v>
      </c>
      <c r="D148" s="1" t="s">
        <v>106</v>
      </c>
      <c r="E148" s="2" t="s">
        <v>299</v>
      </c>
      <c r="F148" s="3" t="s">
        <v>105</v>
      </c>
      <c r="G148" s="2" t="s">
        <v>252</v>
      </c>
      <c r="H148" s="3" t="s">
        <v>217</v>
      </c>
      <c r="I148" s="2" t="s">
        <v>574</v>
      </c>
      <c r="J148" s="3">
        <v>147</v>
      </c>
      <c r="K148" s="1" t="s">
        <v>250</v>
      </c>
      <c r="L148" s="1" t="s">
        <v>376</v>
      </c>
      <c r="M148" s="4">
        <v>43447.432815231485</v>
      </c>
      <c r="N148" s="1" t="s">
        <v>251</v>
      </c>
      <c r="O148" s="2" t="s">
        <v>990</v>
      </c>
      <c r="P148" s="5">
        <v>0</v>
      </c>
      <c r="Q148" s="5">
        <v>0</v>
      </c>
      <c r="R148" s="5">
        <v>0</v>
      </c>
      <c r="S148" s="5">
        <v>0</v>
      </c>
      <c r="T148" s="6">
        <v>0</v>
      </c>
      <c r="U148" s="6">
        <v>0</v>
      </c>
      <c r="V148" s="6">
        <v>0</v>
      </c>
      <c r="W148" s="6">
        <v>0</v>
      </c>
      <c r="X148" s="6">
        <v>0</v>
      </c>
      <c r="Y148" s="6">
        <v>0</v>
      </c>
    </row>
    <row r="149" spans="1:25" ht="120" x14ac:dyDescent="0.25">
      <c r="A149" s="2" t="s">
        <v>56</v>
      </c>
      <c r="B149" s="3">
        <v>7</v>
      </c>
      <c r="C149" s="3">
        <v>236</v>
      </c>
      <c r="D149" s="1" t="s">
        <v>108</v>
      </c>
      <c r="E149" s="2" t="s">
        <v>300</v>
      </c>
      <c r="F149" s="3" t="s">
        <v>107</v>
      </c>
      <c r="G149" s="2" t="s">
        <v>253</v>
      </c>
      <c r="H149" s="3" t="s">
        <v>176</v>
      </c>
      <c r="I149" s="2" t="s">
        <v>87</v>
      </c>
      <c r="J149" s="3">
        <v>148</v>
      </c>
      <c r="K149" s="1" t="s">
        <v>250</v>
      </c>
      <c r="L149" s="1" t="s">
        <v>376</v>
      </c>
      <c r="M149" s="4">
        <v>43447.432815231485</v>
      </c>
      <c r="N149" s="1" t="s">
        <v>251</v>
      </c>
      <c r="O149" s="2" t="s">
        <v>596</v>
      </c>
      <c r="P149" s="5">
        <v>0</v>
      </c>
      <c r="Q149" s="5">
        <v>0</v>
      </c>
      <c r="R149" s="5">
        <v>10000000</v>
      </c>
      <c r="S149" s="5">
        <v>10000000</v>
      </c>
      <c r="T149" s="6">
        <v>0</v>
      </c>
      <c r="U149" s="6">
        <v>0</v>
      </c>
      <c r="V149" s="6">
        <v>0</v>
      </c>
      <c r="W149" s="6">
        <v>0</v>
      </c>
      <c r="X149" s="6">
        <v>0</v>
      </c>
      <c r="Y149" s="6">
        <v>0</v>
      </c>
    </row>
    <row r="150" spans="1:25" ht="105" x14ac:dyDescent="0.25">
      <c r="A150" s="2" t="s">
        <v>56</v>
      </c>
      <c r="B150" s="3">
        <v>7</v>
      </c>
      <c r="C150" s="3">
        <v>236</v>
      </c>
      <c r="D150" s="1" t="s">
        <v>108</v>
      </c>
      <c r="E150" s="2" t="s">
        <v>300</v>
      </c>
      <c r="F150" s="3" t="s">
        <v>107</v>
      </c>
      <c r="G150" s="2" t="s">
        <v>253</v>
      </c>
      <c r="H150" s="3" t="s">
        <v>176</v>
      </c>
      <c r="I150" s="2" t="s">
        <v>597</v>
      </c>
      <c r="J150" s="3">
        <v>149</v>
      </c>
      <c r="K150" s="1" t="s">
        <v>250</v>
      </c>
      <c r="L150" s="1" t="s">
        <v>376</v>
      </c>
      <c r="M150" s="4">
        <v>43447.432815231485</v>
      </c>
      <c r="N150" s="1" t="s">
        <v>251</v>
      </c>
      <c r="O150" s="2" t="s">
        <v>598</v>
      </c>
      <c r="P150" s="5">
        <v>0</v>
      </c>
      <c r="Q150" s="5">
        <v>0</v>
      </c>
      <c r="R150" s="5">
        <v>10300000</v>
      </c>
      <c r="S150" s="5">
        <v>10300000</v>
      </c>
      <c r="T150" s="6">
        <v>0</v>
      </c>
      <c r="U150" s="6">
        <v>0</v>
      </c>
      <c r="V150" s="6">
        <v>0</v>
      </c>
      <c r="W150" s="6">
        <v>0</v>
      </c>
      <c r="X150" s="6">
        <v>0</v>
      </c>
      <c r="Y150" s="6">
        <v>0</v>
      </c>
    </row>
    <row r="151" spans="1:25" ht="105" x14ac:dyDescent="0.25">
      <c r="A151" s="2" t="s">
        <v>56</v>
      </c>
      <c r="B151" s="3">
        <v>7</v>
      </c>
      <c r="C151" s="3">
        <v>236</v>
      </c>
      <c r="D151" s="1" t="s">
        <v>108</v>
      </c>
      <c r="E151" s="2" t="s">
        <v>300</v>
      </c>
      <c r="F151" s="3" t="s">
        <v>107</v>
      </c>
      <c r="G151" s="2" t="s">
        <v>253</v>
      </c>
      <c r="H151" s="3" t="s">
        <v>176</v>
      </c>
      <c r="I151" s="2" t="s">
        <v>599</v>
      </c>
      <c r="J151" s="3">
        <v>150</v>
      </c>
      <c r="K151" s="1" t="s">
        <v>250</v>
      </c>
      <c r="L151" s="1" t="s">
        <v>376</v>
      </c>
      <c r="M151" s="4">
        <v>43447.432815231485</v>
      </c>
      <c r="N151" s="1" t="s">
        <v>251</v>
      </c>
      <c r="O151" s="2" t="s">
        <v>600</v>
      </c>
      <c r="P151" s="5">
        <v>0</v>
      </c>
      <c r="Q151" s="5">
        <v>0</v>
      </c>
      <c r="R151" s="5">
        <v>1000000</v>
      </c>
      <c r="S151" s="5">
        <v>1000000</v>
      </c>
      <c r="T151" s="6">
        <v>0</v>
      </c>
      <c r="U151" s="6">
        <v>0</v>
      </c>
      <c r="V151" s="6">
        <v>0</v>
      </c>
      <c r="W151" s="6">
        <v>0</v>
      </c>
      <c r="X151" s="6">
        <v>0</v>
      </c>
      <c r="Y151" s="6">
        <v>0</v>
      </c>
    </row>
    <row r="152" spans="1:25" ht="105" x14ac:dyDescent="0.25">
      <c r="A152" s="2" t="s">
        <v>56</v>
      </c>
      <c r="B152" s="3">
        <v>7</v>
      </c>
      <c r="C152" s="3">
        <v>236</v>
      </c>
      <c r="D152" s="1" t="s">
        <v>108</v>
      </c>
      <c r="E152" s="2" t="s">
        <v>300</v>
      </c>
      <c r="F152" s="3" t="s">
        <v>107</v>
      </c>
      <c r="G152" s="2" t="s">
        <v>253</v>
      </c>
      <c r="H152" s="3" t="s">
        <v>176</v>
      </c>
      <c r="I152" s="2" t="s">
        <v>102</v>
      </c>
      <c r="J152" s="3">
        <v>151</v>
      </c>
      <c r="K152" s="1" t="s">
        <v>250</v>
      </c>
      <c r="L152" s="1" t="s">
        <v>376</v>
      </c>
      <c r="M152" s="4">
        <v>43447.432815231485</v>
      </c>
      <c r="N152" s="1" t="s">
        <v>251</v>
      </c>
      <c r="O152" s="2" t="s">
        <v>601</v>
      </c>
      <c r="P152" s="5">
        <v>0</v>
      </c>
      <c r="Q152" s="5">
        <v>0</v>
      </c>
      <c r="R152" s="5">
        <v>28300000</v>
      </c>
      <c r="S152" s="5">
        <v>28300000</v>
      </c>
      <c r="T152" s="6">
        <v>0</v>
      </c>
      <c r="U152" s="6">
        <v>0</v>
      </c>
      <c r="V152" s="6">
        <v>0</v>
      </c>
      <c r="W152" s="6">
        <v>0</v>
      </c>
      <c r="X152" s="6">
        <v>0</v>
      </c>
      <c r="Y152" s="6">
        <v>0</v>
      </c>
    </row>
    <row r="153" spans="1:25" ht="90" x14ac:dyDescent="0.25">
      <c r="A153" s="2" t="s">
        <v>56</v>
      </c>
      <c r="B153" s="3">
        <v>7</v>
      </c>
      <c r="C153" s="3">
        <v>236</v>
      </c>
      <c r="D153" s="1" t="s">
        <v>108</v>
      </c>
      <c r="E153" s="2" t="s">
        <v>300</v>
      </c>
      <c r="F153" s="3" t="s">
        <v>107</v>
      </c>
      <c r="G153" s="2" t="s">
        <v>253</v>
      </c>
      <c r="H153" s="3" t="s">
        <v>176</v>
      </c>
      <c r="I153" s="2" t="s">
        <v>602</v>
      </c>
      <c r="J153" s="3">
        <v>154</v>
      </c>
      <c r="K153" s="1" t="s">
        <v>250</v>
      </c>
      <c r="L153" s="1" t="s">
        <v>376</v>
      </c>
      <c r="M153" s="4">
        <v>43447.432815231485</v>
      </c>
      <c r="N153" s="1" t="s">
        <v>251</v>
      </c>
      <c r="O153" s="2" t="s">
        <v>603</v>
      </c>
      <c r="P153" s="5">
        <v>0</v>
      </c>
      <c r="Q153" s="5">
        <v>0</v>
      </c>
      <c r="R153" s="5">
        <v>0</v>
      </c>
      <c r="S153" s="5">
        <v>0</v>
      </c>
      <c r="T153" s="6">
        <v>0</v>
      </c>
      <c r="U153" s="6">
        <v>0</v>
      </c>
      <c r="V153" s="6">
        <v>0</v>
      </c>
      <c r="W153" s="6">
        <v>0</v>
      </c>
      <c r="X153" s="6">
        <v>0</v>
      </c>
      <c r="Y153" s="6">
        <v>0</v>
      </c>
    </row>
    <row r="154" spans="1:25" ht="105" x14ac:dyDescent="0.25">
      <c r="A154" s="2" t="s">
        <v>56</v>
      </c>
      <c r="B154" s="3">
        <v>7</v>
      </c>
      <c r="C154" s="3">
        <v>236</v>
      </c>
      <c r="D154" s="1" t="s">
        <v>108</v>
      </c>
      <c r="E154" s="2" t="s">
        <v>300</v>
      </c>
      <c r="F154" s="3" t="s">
        <v>107</v>
      </c>
      <c r="G154" s="2" t="s">
        <v>252</v>
      </c>
      <c r="H154" s="3" t="s">
        <v>217</v>
      </c>
      <c r="I154" s="2" t="s">
        <v>604</v>
      </c>
      <c r="J154" s="3">
        <v>152</v>
      </c>
      <c r="K154" s="1" t="s">
        <v>250</v>
      </c>
      <c r="L154" s="1" t="s">
        <v>376</v>
      </c>
      <c r="M154" s="4">
        <v>43447.432815231485</v>
      </c>
      <c r="N154" s="1" t="s">
        <v>251</v>
      </c>
      <c r="O154" s="2" t="s">
        <v>605</v>
      </c>
      <c r="P154" s="5">
        <v>0</v>
      </c>
      <c r="Q154" s="5">
        <v>0</v>
      </c>
      <c r="R154" s="5">
        <v>0</v>
      </c>
      <c r="S154" s="5">
        <v>1622082</v>
      </c>
      <c r="T154" s="6">
        <v>0</v>
      </c>
      <c r="U154" s="6">
        <v>0</v>
      </c>
      <c r="V154" s="6">
        <v>0</v>
      </c>
      <c r="W154" s="6">
        <v>0</v>
      </c>
      <c r="X154" s="6">
        <v>0</v>
      </c>
      <c r="Y154" s="6">
        <v>0</v>
      </c>
    </row>
    <row r="155" spans="1:25" ht="60" x14ac:dyDescent="0.25">
      <c r="A155" s="2" t="s">
        <v>56</v>
      </c>
      <c r="B155" s="3">
        <v>7</v>
      </c>
      <c r="C155" s="3">
        <v>236</v>
      </c>
      <c r="D155" s="1" t="s">
        <v>108</v>
      </c>
      <c r="E155" s="2" t="s">
        <v>300</v>
      </c>
      <c r="F155" s="3" t="s">
        <v>107</v>
      </c>
      <c r="G155" s="2" t="s">
        <v>252</v>
      </c>
      <c r="H155" s="3" t="s">
        <v>217</v>
      </c>
      <c r="I155" s="2" t="s">
        <v>75</v>
      </c>
      <c r="J155" s="3">
        <v>153</v>
      </c>
      <c r="K155" s="1" t="s">
        <v>250</v>
      </c>
      <c r="L155" s="1" t="s">
        <v>376</v>
      </c>
      <c r="M155" s="4">
        <v>43447.432815231485</v>
      </c>
      <c r="N155" s="1" t="s">
        <v>251</v>
      </c>
      <c r="O155" s="2" t="s">
        <v>80</v>
      </c>
      <c r="P155" s="5">
        <v>0</v>
      </c>
      <c r="Q155" s="5">
        <v>2204146</v>
      </c>
      <c r="R155" s="5">
        <v>0</v>
      </c>
      <c r="S155" s="5">
        <v>0</v>
      </c>
      <c r="T155" s="6">
        <v>0</v>
      </c>
      <c r="U155" s="6">
        <v>0</v>
      </c>
      <c r="V155" s="6">
        <v>0</v>
      </c>
      <c r="W155" s="6">
        <v>0</v>
      </c>
      <c r="X155" s="6">
        <v>0</v>
      </c>
      <c r="Y155" s="6">
        <v>0</v>
      </c>
    </row>
    <row r="156" spans="1:25" ht="60" x14ac:dyDescent="0.25">
      <c r="A156" s="2" t="s">
        <v>56</v>
      </c>
      <c r="B156" s="3">
        <v>7</v>
      </c>
      <c r="C156" s="3">
        <v>260</v>
      </c>
      <c r="D156" s="1" t="s">
        <v>110</v>
      </c>
      <c r="E156" s="2" t="s">
        <v>301</v>
      </c>
      <c r="F156" s="3" t="s">
        <v>109</v>
      </c>
      <c r="G156" s="2" t="s">
        <v>253</v>
      </c>
      <c r="H156" s="3" t="s">
        <v>176</v>
      </c>
      <c r="I156" s="2" t="s">
        <v>606</v>
      </c>
      <c r="J156" s="3">
        <v>157</v>
      </c>
      <c r="K156" s="1" t="s">
        <v>250</v>
      </c>
      <c r="L156" s="1" t="s">
        <v>376</v>
      </c>
      <c r="M156" s="4">
        <v>43447.432815231485</v>
      </c>
      <c r="N156" s="1" t="s">
        <v>251</v>
      </c>
      <c r="O156" s="2" t="s">
        <v>607</v>
      </c>
      <c r="P156" s="5">
        <v>0</v>
      </c>
      <c r="Q156" s="5">
        <v>0</v>
      </c>
      <c r="R156" s="5">
        <v>0</v>
      </c>
      <c r="S156" s="5">
        <v>11500000</v>
      </c>
      <c r="T156" s="6">
        <v>0</v>
      </c>
      <c r="U156" s="6">
        <v>0</v>
      </c>
      <c r="V156" s="6">
        <v>0</v>
      </c>
      <c r="W156" s="6">
        <v>0</v>
      </c>
      <c r="X156" s="6">
        <v>0</v>
      </c>
      <c r="Y156" s="6">
        <v>0</v>
      </c>
    </row>
    <row r="157" spans="1:25" ht="75" x14ac:dyDescent="0.25">
      <c r="A157" s="2" t="s">
        <v>56</v>
      </c>
      <c r="B157" s="3">
        <v>7</v>
      </c>
      <c r="C157" s="3">
        <v>260</v>
      </c>
      <c r="D157" s="1" t="s">
        <v>110</v>
      </c>
      <c r="E157" s="2" t="s">
        <v>301</v>
      </c>
      <c r="F157" s="3" t="s">
        <v>109</v>
      </c>
      <c r="G157" s="2" t="s">
        <v>252</v>
      </c>
      <c r="H157" s="3" t="s">
        <v>217</v>
      </c>
      <c r="I157" s="2" t="s">
        <v>608</v>
      </c>
      <c r="J157" s="3">
        <v>155</v>
      </c>
      <c r="K157" s="1" t="s">
        <v>250</v>
      </c>
      <c r="L157" s="1" t="s">
        <v>376</v>
      </c>
      <c r="M157" s="4">
        <v>43447.432815231485</v>
      </c>
      <c r="N157" s="1" t="s">
        <v>251</v>
      </c>
      <c r="O157" s="2" t="s">
        <v>609</v>
      </c>
      <c r="P157" s="5">
        <v>0</v>
      </c>
      <c r="Q157" s="5">
        <v>130000</v>
      </c>
      <c r="R157" s="5">
        <v>0</v>
      </c>
      <c r="S157" s="5">
        <v>0</v>
      </c>
      <c r="T157" s="6">
        <v>0</v>
      </c>
      <c r="U157" s="6">
        <v>0</v>
      </c>
      <c r="V157" s="6">
        <v>0</v>
      </c>
      <c r="W157" s="6">
        <v>1</v>
      </c>
      <c r="X157" s="6">
        <v>0</v>
      </c>
      <c r="Y157" s="6">
        <v>1</v>
      </c>
    </row>
    <row r="158" spans="1:25" ht="105" x14ac:dyDescent="0.25">
      <c r="A158" s="2" t="s">
        <v>56</v>
      </c>
      <c r="B158" s="3">
        <v>7</v>
      </c>
      <c r="C158" s="3">
        <v>260</v>
      </c>
      <c r="D158" s="1" t="s">
        <v>110</v>
      </c>
      <c r="E158" s="2" t="s">
        <v>301</v>
      </c>
      <c r="F158" s="3" t="s">
        <v>109</v>
      </c>
      <c r="G158" s="2" t="s">
        <v>252</v>
      </c>
      <c r="H158" s="3" t="s">
        <v>217</v>
      </c>
      <c r="I158" s="2" t="s">
        <v>610</v>
      </c>
      <c r="J158" s="3">
        <v>156</v>
      </c>
      <c r="K158" s="1" t="s">
        <v>250</v>
      </c>
      <c r="L158" s="1" t="s">
        <v>376</v>
      </c>
      <c r="M158" s="4">
        <v>43447.432815231485</v>
      </c>
      <c r="N158" s="1" t="s">
        <v>251</v>
      </c>
      <c r="O158" s="2" t="s">
        <v>611</v>
      </c>
      <c r="P158" s="5">
        <v>0</v>
      </c>
      <c r="Q158" s="5">
        <v>5500000</v>
      </c>
      <c r="R158" s="5">
        <v>0</v>
      </c>
      <c r="S158" s="5">
        <v>0</v>
      </c>
      <c r="T158" s="6">
        <v>0</v>
      </c>
      <c r="U158" s="6">
        <v>0</v>
      </c>
      <c r="V158" s="6">
        <v>0</v>
      </c>
      <c r="W158" s="6">
        <v>79</v>
      </c>
      <c r="X158" s="6">
        <v>0</v>
      </c>
      <c r="Y158" s="6">
        <v>79</v>
      </c>
    </row>
    <row r="159" spans="1:25" ht="60" x14ac:dyDescent="0.25">
      <c r="A159" s="2" t="s">
        <v>56</v>
      </c>
      <c r="B159" s="3">
        <v>7</v>
      </c>
      <c r="C159" s="3">
        <v>260</v>
      </c>
      <c r="D159" s="1" t="s">
        <v>110</v>
      </c>
      <c r="E159" s="2" t="s">
        <v>301</v>
      </c>
      <c r="F159" s="3" t="s">
        <v>109</v>
      </c>
      <c r="G159" s="2" t="s">
        <v>252</v>
      </c>
      <c r="H159" s="3" t="s">
        <v>217</v>
      </c>
      <c r="I159" s="2" t="s">
        <v>75</v>
      </c>
      <c r="J159" s="3">
        <v>158</v>
      </c>
      <c r="K159" s="1" t="s">
        <v>250</v>
      </c>
      <c r="L159" s="1" t="s">
        <v>376</v>
      </c>
      <c r="M159" s="4">
        <v>43447.432815231485</v>
      </c>
      <c r="N159" s="1" t="s">
        <v>251</v>
      </c>
      <c r="O159" s="2" t="s">
        <v>80</v>
      </c>
      <c r="P159" s="5">
        <v>0</v>
      </c>
      <c r="Q159" s="5">
        <v>3474453</v>
      </c>
      <c r="R159" s="5">
        <v>0</v>
      </c>
      <c r="S159" s="5">
        <v>0</v>
      </c>
      <c r="T159" s="6">
        <v>0</v>
      </c>
      <c r="U159" s="6">
        <v>0</v>
      </c>
      <c r="V159" s="6">
        <v>0</v>
      </c>
      <c r="W159" s="6">
        <v>0</v>
      </c>
      <c r="X159" s="6">
        <v>0</v>
      </c>
      <c r="Y159" s="6">
        <v>0</v>
      </c>
    </row>
    <row r="160" spans="1:25" ht="30" x14ac:dyDescent="0.25">
      <c r="A160" s="2" t="s">
        <v>56</v>
      </c>
      <c r="B160" s="3">
        <v>7</v>
      </c>
      <c r="C160" s="3">
        <v>211</v>
      </c>
      <c r="D160" s="1" t="s">
        <v>112</v>
      </c>
      <c r="E160" s="2" t="s">
        <v>302</v>
      </c>
      <c r="F160" s="3" t="s">
        <v>111</v>
      </c>
      <c r="G160" s="2" t="s">
        <v>252</v>
      </c>
      <c r="H160" s="3" t="s">
        <v>217</v>
      </c>
      <c r="I160" s="2" t="s">
        <v>75</v>
      </c>
      <c r="J160" s="3">
        <v>159</v>
      </c>
      <c r="K160" s="1" t="s">
        <v>250</v>
      </c>
      <c r="L160" s="1" t="s">
        <v>376</v>
      </c>
      <c r="M160" s="4">
        <v>43447.432815231485</v>
      </c>
      <c r="N160" s="1" t="s">
        <v>251</v>
      </c>
      <c r="O160" s="2" t="s">
        <v>76</v>
      </c>
      <c r="P160" s="5">
        <v>0</v>
      </c>
      <c r="Q160" s="5">
        <v>11071</v>
      </c>
      <c r="R160" s="5">
        <v>0</v>
      </c>
      <c r="S160" s="5">
        <v>0</v>
      </c>
      <c r="T160" s="6">
        <v>0</v>
      </c>
      <c r="U160" s="6">
        <v>0</v>
      </c>
      <c r="V160" s="6">
        <v>0</v>
      </c>
      <c r="W160" s="6">
        <v>0</v>
      </c>
      <c r="X160" s="6">
        <v>0</v>
      </c>
      <c r="Y160" s="6">
        <v>0</v>
      </c>
    </row>
    <row r="161" spans="1:25" ht="120" x14ac:dyDescent="0.25">
      <c r="A161" s="2" t="s">
        <v>56</v>
      </c>
      <c r="B161" s="3">
        <v>7</v>
      </c>
      <c r="C161" s="3">
        <v>208</v>
      </c>
      <c r="D161" s="1" t="s">
        <v>114</v>
      </c>
      <c r="E161" s="2" t="s">
        <v>303</v>
      </c>
      <c r="F161" s="3" t="s">
        <v>113</v>
      </c>
      <c r="G161" s="2" t="s">
        <v>253</v>
      </c>
      <c r="H161" s="3" t="s">
        <v>176</v>
      </c>
      <c r="I161" s="2" t="s">
        <v>102</v>
      </c>
      <c r="J161" s="3">
        <v>160</v>
      </c>
      <c r="K161" s="1" t="s">
        <v>250</v>
      </c>
      <c r="L161" s="1" t="s">
        <v>376</v>
      </c>
      <c r="M161" s="4">
        <v>43447.432815231485</v>
      </c>
      <c r="N161" s="1" t="s">
        <v>251</v>
      </c>
      <c r="O161" s="2" t="s">
        <v>569</v>
      </c>
      <c r="P161" s="5">
        <v>0</v>
      </c>
      <c r="Q161" s="5">
        <v>0</v>
      </c>
      <c r="R161" s="5">
        <v>48508871</v>
      </c>
      <c r="S161" s="5">
        <v>48508871</v>
      </c>
      <c r="T161" s="6">
        <v>0</v>
      </c>
      <c r="U161" s="6">
        <v>0</v>
      </c>
      <c r="V161" s="6">
        <v>0</v>
      </c>
      <c r="W161" s="6">
        <v>0</v>
      </c>
      <c r="X161" s="6">
        <v>0</v>
      </c>
      <c r="Y161" s="6">
        <v>0</v>
      </c>
    </row>
    <row r="162" spans="1:25" ht="90" x14ac:dyDescent="0.25">
      <c r="A162" s="2" t="s">
        <v>56</v>
      </c>
      <c r="B162" s="3">
        <v>7</v>
      </c>
      <c r="C162" s="3">
        <v>208</v>
      </c>
      <c r="D162" s="1" t="s">
        <v>114</v>
      </c>
      <c r="E162" s="2" t="s">
        <v>303</v>
      </c>
      <c r="F162" s="3" t="s">
        <v>113</v>
      </c>
      <c r="G162" s="2" t="s">
        <v>253</v>
      </c>
      <c r="H162" s="3" t="s">
        <v>176</v>
      </c>
      <c r="I162" s="2" t="s">
        <v>612</v>
      </c>
      <c r="J162" s="3">
        <v>161</v>
      </c>
      <c r="K162" s="1" t="s">
        <v>250</v>
      </c>
      <c r="L162" s="1" t="s">
        <v>376</v>
      </c>
      <c r="M162" s="4">
        <v>43447.432815231485</v>
      </c>
      <c r="N162" s="1" t="s">
        <v>251</v>
      </c>
      <c r="O162" s="2" t="s">
        <v>613</v>
      </c>
      <c r="P162" s="5">
        <v>0</v>
      </c>
      <c r="Q162" s="5">
        <v>0</v>
      </c>
      <c r="R162" s="5">
        <v>3553025</v>
      </c>
      <c r="S162" s="5">
        <v>3553025</v>
      </c>
      <c r="T162" s="6">
        <v>0</v>
      </c>
      <c r="U162" s="6">
        <v>0</v>
      </c>
      <c r="V162" s="6">
        <v>0</v>
      </c>
      <c r="W162" s="6">
        <v>0</v>
      </c>
      <c r="X162" s="6">
        <v>0</v>
      </c>
      <c r="Y162" s="6">
        <v>0</v>
      </c>
    </row>
    <row r="163" spans="1:25" ht="60" x14ac:dyDescent="0.25">
      <c r="A163" s="2" t="s">
        <v>56</v>
      </c>
      <c r="B163" s="3">
        <v>7</v>
      </c>
      <c r="C163" s="3">
        <v>208</v>
      </c>
      <c r="D163" s="1" t="s">
        <v>114</v>
      </c>
      <c r="E163" s="2" t="s">
        <v>303</v>
      </c>
      <c r="F163" s="3" t="s">
        <v>113</v>
      </c>
      <c r="G163" s="2" t="s">
        <v>252</v>
      </c>
      <c r="H163" s="3" t="s">
        <v>217</v>
      </c>
      <c r="I163" s="2" t="s">
        <v>75</v>
      </c>
      <c r="J163" s="3">
        <v>162</v>
      </c>
      <c r="K163" s="1" t="s">
        <v>250</v>
      </c>
      <c r="L163" s="1" t="s">
        <v>376</v>
      </c>
      <c r="M163" s="4">
        <v>43447.432815231485</v>
      </c>
      <c r="N163" s="1" t="s">
        <v>251</v>
      </c>
      <c r="O163" s="2" t="s">
        <v>80</v>
      </c>
      <c r="P163" s="5">
        <v>0</v>
      </c>
      <c r="Q163" s="5">
        <v>991397</v>
      </c>
      <c r="R163" s="5">
        <v>0</v>
      </c>
      <c r="S163" s="5">
        <v>0</v>
      </c>
      <c r="T163" s="6">
        <v>0</v>
      </c>
      <c r="U163" s="6">
        <v>0</v>
      </c>
      <c r="V163" s="6">
        <v>0</v>
      </c>
      <c r="W163" s="6">
        <v>0</v>
      </c>
      <c r="X163" s="6">
        <v>0</v>
      </c>
      <c r="Y163" s="6">
        <v>0</v>
      </c>
    </row>
    <row r="164" spans="1:25" ht="90" x14ac:dyDescent="0.25">
      <c r="A164" s="2" t="s">
        <v>56</v>
      </c>
      <c r="B164" s="3">
        <v>7</v>
      </c>
      <c r="C164" s="3">
        <v>229</v>
      </c>
      <c r="D164" s="1" t="s">
        <v>116</v>
      </c>
      <c r="E164" s="2" t="s">
        <v>304</v>
      </c>
      <c r="F164" s="3" t="s">
        <v>115</v>
      </c>
      <c r="G164" s="2" t="s">
        <v>252</v>
      </c>
      <c r="H164" s="3" t="s">
        <v>217</v>
      </c>
      <c r="I164" s="2" t="s">
        <v>614</v>
      </c>
      <c r="J164" s="3">
        <v>163</v>
      </c>
      <c r="K164" s="1" t="s">
        <v>250</v>
      </c>
      <c r="L164" s="1" t="s">
        <v>376</v>
      </c>
      <c r="M164" s="4">
        <v>43447.432815231485</v>
      </c>
      <c r="N164" s="1" t="s">
        <v>251</v>
      </c>
      <c r="O164" s="2" t="s">
        <v>615</v>
      </c>
      <c r="P164" s="5">
        <v>129557</v>
      </c>
      <c r="Q164" s="5">
        <v>548924</v>
      </c>
      <c r="R164" s="5">
        <v>0</v>
      </c>
      <c r="S164" s="5">
        <v>0</v>
      </c>
      <c r="T164" s="6">
        <v>0</v>
      </c>
      <c r="U164" s="6">
        <v>0</v>
      </c>
      <c r="V164" s="6">
        <v>0</v>
      </c>
      <c r="W164" s="6">
        <v>0</v>
      </c>
      <c r="X164" s="6">
        <v>0</v>
      </c>
      <c r="Y164" s="6">
        <v>0</v>
      </c>
    </row>
    <row r="165" spans="1:25" ht="60" x14ac:dyDescent="0.25">
      <c r="A165" s="2" t="s">
        <v>56</v>
      </c>
      <c r="B165" s="3">
        <v>7</v>
      </c>
      <c r="C165" s="3">
        <v>212</v>
      </c>
      <c r="D165" s="1" t="s">
        <v>118</v>
      </c>
      <c r="E165" s="2" t="s">
        <v>305</v>
      </c>
      <c r="F165" s="3" t="s">
        <v>117</v>
      </c>
      <c r="G165" s="2" t="s">
        <v>252</v>
      </c>
      <c r="H165" s="3" t="s">
        <v>217</v>
      </c>
      <c r="I165" s="2" t="s">
        <v>75</v>
      </c>
      <c r="J165" s="3">
        <v>164</v>
      </c>
      <c r="K165" s="1" t="s">
        <v>250</v>
      </c>
      <c r="L165" s="1" t="s">
        <v>376</v>
      </c>
      <c r="M165" s="4">
        <v>43447.432815231485</v>
      </c>
      <c r="N165" s="1" t="s">
        <v>251</v>
      </c>
      <c r="O165" s="2" t="s">
        <v>80</v>
      </c>
      <c r="P165" s="5">
        <v>0</v>
      </c>
      <c r="Q165" s="5">
        <v>480861</v>
      </c>
      <c r="R165" s="5">
        <v>0</v>
      </c>
      <c r="S165" s="5">
        <v>0</v>
      </c>
      <c r="T165" s="6">
        <v>0</v>
      </c>
      <c r="U165" s="6">
        <v>0</v>
      </c>
      <c r="V165" s="6">
        <v>0</v>
      </c>
      <c r="W165" s="6">
        <v>0</v>
      </c>
      <c r="X165" s="6">
        <v>0</v>
      </c>
      <c r="Y165" s="6">
        <v>0</v>
      </c>
    </row>
    <row r="166" spans="1:25" ht="255" x14ac:dyDescent="0.25">
      <c r="A166" s="2" t="s">
        <v>56</v>
      </c>
      <c r="B166" s="3">
        <v>7</v>
      </c>
      <c r="C166" s="3">
        <v>212</v>
      </c>
      <c r="D166" s="1" t="s">
        <v>118</v>
      </c>
      <c r="E166" s="2" t="s">
        <v>305</v>
      </c>
      <c r="F166" s="3" t="s">
        <v>117</v>
      </c>
      <c r="G166" s="2" t="s">
        <v>252</v>
      </c>
      <c r="H166" s="3" t="s">
        <v>217</v>
      </c>
      <c r="I166" s="2" t="s">
        <v>616</v>
      </c>
      <c r="J166" s="3">
        <v>165</v>
      </c>
      <c r="K166" s="1" t="s">
        <v>250</v>
      </c>
      <c r="L166" s="1" t="s">
        <v>376</v>
      </c>
      <c r="M166" s="4">
        <v>43447.432815231485</v>
      </c>
      <c r="N166" s="1" t="s">
        <v>251</v>
      </c>
      <c r="O166" s="2" t="s">
        <v>617</v>
      </c>
      <c r="P166" s="5">
        <v>0</v>
      </c>
      <c r="Q166" s="5">
        <v>299286</v>
      </c>
      <c r="R166" s="5">
        <v>0</v>
      </c>
      <c r="S166" s="5">
        <v>224464</v>
      </c>
      <c r="T166" s="6">
        <v>0</v>
      </c>
      <c r="U166" s="6">
        <v>0</v>
      </c>
      <c r="V166" s="6">
        <v>0</v>
      </c>
      <c r="W166" s="6">
        <v>4</v>
      </c>
      <c r="X166" s="6">
        <v>3</v>
      </c>
      <c r="Y166" s="6">
        <v>7</v>
      </c>
    </row>
    <row r="167" spans="1:25" ht="135" x14ac:dyDescent="0.25">
      <c r="A167" s="2" t="s">
        <v>56</v>
      </c>
      <c r="B167" s="3">
        <v>7</v>
      </c>
      <c r="C167" s="3">
        <v>212</v>
      </c>
      <c r="D167" s="1" t="s">
        <v>118</v>
      </c>
      <c r="E167" s="2" t="s">
        <v>305</v>
      </c>
      <c r="F167" s="3" t="s">
        <v>117</v>
      </c>
      <c r="G167" s="2" t="s">
        <v>252</v>
      </c>
      <c r="H167" s="3" t="s">
        <v>217</v>
      </c>
      <c r="I167" s="2" t="s">
        <v>574</v>
      </c>
      <c r="J167" s="3">
        <v>166</v>
      </c>
      <c r="K167" s="1" t="s">
        <v>250</v>
      </c>
      <c r="L167" s="1" t="s">
        <v>376</v>
      </c>
      <c r="M167" s="4">
        <v>43447.432815231485</v>
      </c>
      <c r="N167" s="1" t="s">
        <v>251</v>
      </c>
      <c r="O167" s="2" t="s">
        <v>991</v>
      </c>
      <c r="P167" s="5">
        <v>0</v>
      </c>
      <c r="Q167" s="5">
        <v>0</v>
      </c>
      <c r="R167" s="5">
        <v>0</v>
      </c>
      <c r="S167" s="5">
        <v>0</v>
      </c>
      <c r="T167" s="6">
        <v>0</v>
      </c>
      <c r="U167" s="6">
        <v>0</v>
      </c>
      <c r="V167" s="6">
        <v>0</v>
      </c>
      <c r="W167" s="6">
        <v>0</v>
      </c>
      <c r="X167" s="6">
        <v>0</v>
      </c>
      <c r="Y167" s="6">
        <v>0</v>
      </c>
    </row>
    <row r="168" spans="1:25" ht="105" x14ac:dyDescent="0.25">
      <c r="A168" s="2" t="s">
        <v>56</v>
      </c>
      <c r="B168" s="3">
        <v>7</v>
      </c>
      <c r="C168" s="3">
        <v>239</v>
      </c>
      <c r="D168" s="1" t="s">
        <v>120</v>
      </c>
      <c r="E168" s="2" t="s">
        <v>306</v>
      </c>
      <c r="F168" s="3" t="s">
        <v>119</v>
      </c>
      <c r="G168" s="2" t="s">
        <v>252</v>
      </c>
      <c r="H168" s="3" t="s">
        <v>217</v>
      </c>
      <c r="I168" s="2" t="s">
        <v>618</v>
      </c>
      <c r="J168" s="3">
        <v>167</v>
      </c>
      <c r="K168" s="1" t="s">
        <v>250</v>
      </c>
      <c r="L168" s="1" t="s">
        <v>376</v>
      </c>
      <c r="M168" s="4">
        <v>43447.432815231485</v>
      </c>
      <c r="N168" s="1" t="s">
        <v>251</v>
      </c>
      <c r="O168" s="2" t="s">
        <v>619</v>
      </c>
      <c r="P168" s="5">
        <v>0</v>
      </c>
      <c r="Q168" s="5">
        <v>15000</v>
      </c>
      <c r="R168" s="5">
        <v>0</v>
      </c>
      <c r="S168" s="5">
        <v>0</v>
      </c>
      <c r="T168" s="6">
        <v>0</v>
      </c>
      <c r="U168" s="6">
        <v>0</v>
      </c>
      <c r="V168" s="6">
        <v>0</v>
      </c>
      <c r="W168" s="6">
        <v>0</v>
      </c>
      <c r="X168" s="6">
        <v>0</v>
      </c>
      <c r="Y168" s="6">
        <v>0</v>
      </c>
    </row>
    <row r="169" spans="1:25" ht="60" x14ac:dyDescent="0.25">
      <c r="A169" s="2" t="s">
        <v>56</v>
      </c>
      <c r="B169" s="3">
        <v>7</v>
      </c>
      <c r="C169" s="3">
        <v>148</v>
      </c>
      <c r="D169" s="1" t="s">
        <v>122</v>
      </c>
      <c r="E169" s="2" t="s">
        <v>307</v>
      </c>
      <c r="F169" s="3" t="s">
        <v>121</v>
      </c>
      <c r="G169" s="2" t="s">
        <v>252</v>
      </c>
      <c r="H169" s="3" t="s">
        <v>217</v>
      </c>
      <c r="I169" s="2" t="s">
        <v>992</v>
      </c>
      <c r="J169" s="3">
        <v>168</v>
      </c>
      <c r="K169" s="1" t="s">
        <v>250</v>
      </c>
      <c r="L169" s="1" t="s">
        <v>376</v>
      </c>
      <c r="M169" s="4">
        <v>43447.432815231485</v>
      </c>
      <c r="N169" s="1" t="s">
        <v>251</v>
      </c>
      <c r="O169" s="2" t="s">
        <v>993</v>
      </c>
      <c r="P169" s="5">
        <v>7928</v>
      </c>
      <c r="Q169" s="5">
        <v>7928</v>
      </c>
      <c r="R169" s="5">
        <v>0</v>
      </c>
      <c r="S169" s="5">
        <v>0</v>
      </c>
      <c r="T169" s="6">
        <v>0</v>
      </c>
      <c r="U169" s="6">
        <v>0</v>
      </c>
      <c r="V169" s="6">
        <v>0</v>
      </c>
      <c r="W169" s="6">
        <v>0</v>
      </c>
      <c r="X169" s="6">
        <v>0</v>
      </c>
      <c r="Y169" s="6">
        <v>0</v>
      </c>
    </row>
    <row r="170" spans="1:25" ht="60" x14ac:dyDescent="0.25">
      <c r="A170" s="2" t="s">
        <v>56</v>
      </c>
      <c r="B170" s="3">
        <v>7</v>
      </c>
      <c r="C170" s="3">
        <v>148</v>
      </c>
      <c r="D170" s="1" t="s">
        <v>122</v>
      </c>
      <c r="E170" s="2" t="s">
        <v>307</v>
      </c>
      <c r="F170" s="3" t="s">
        <v>121</v>
      </c>
      <c r="G170" s="2" t="s">
        <v>252</v>
      </c>
      <c r="H170" s="3" t="s">
        <v>217</v>
      </c>
      <c r="I170" s="2" t="s">
        <v>620</v>
      </c>
      <c r="J170" s="3">
        <v>169</v>
      </c>
      <c r="K170" s="1" t="s">
        <v>250</v>
      </c>
      <c r="L170" s="1" t="s">
        <v>376</v>
      </c>
      <c r="M170" s="4">
        <v>43447.432815231485</v>
      </c>
      <c r="N170" s="1" t="s">
        <v>251</v>
      </c>
      <c r="O170" s="2" t="s">
        <v>621</v>
      </c>
      <c r="P170" s="5">
        <v>0</v>
      </c>
      <c r="Q170" s="5">
        <v>250000</v>
      </c>
      <c r="R170" s="5">
        <v>0</v>
      </c>
      <c r="S170" s="5">
        <v>0</v>
      </c>
      <c r="T170" s="6">
        <v>0</v>
      </c>
      <c r="U170" s="6">
        <v>0</v>
      </c>
      <c r="V170" s="6">
        <v>0</v>
      </c>
      <c r="W170" s="6">
        <v>0</v>
      </c>
      <c r="X170" s="6">
        <v>0</v>
      </c>
      <c r="Y170" s="6">
        <v>0</v>
      </c>
    </row>
    <row r="171" spans="1:25" ht="135" x14ac:dyDescent="0.25">
      <c r="A171" s="2" t="s">
        <v>56</v>
      </c>
      <c r="B171" s="3">
        <v>7</v>
      </c>
      <c r="C171" s="3">
        <v>238</v>
      </c>
      <c r="D171" s="1" t="s">
        <v>124</v>
      </c>
      <c r="E171" s="2" t="s">
        <v>308</v>
      </c>
      <c r="F171" s="3" t="s">
        <v>123</v>
      </c>
      <c r="G171" s="2" t="s">
        <v>252</v>
      </c>
      <c r="H171" s="3" t="s">
        <v>217</v>
      </c>
      <c r="I171" s="2" t="s">
        <v>622</v>
      </c>
      <c r="J171" s="3">
        <v>170</v>
      </c>
      <c r="K171" s="1" t="s">
        <v>250</v>
      </c>
      <c r="L171" s="1" t="s">
        <v>376</v>
      </c>
      <c r="M171" s="4">
        <v>43447.432815231485</v>
      </c>
      <c r="N171" s="1" t="s">
        <v>251</v>
      </c>
      <c r="O171" s="2" t="s">
        <v>623</v>
      </c>
      <c r="P171" s="5">
        <v>0</v>
      </c>
      <c r="Q171" s="5">
        <v>0</v>
      </c>
      <c r="R171" s="5">
        <v>0</v>
      </c>
      <c r="S171" s="5">
        <v>0</v>
      </c>
      <c r="T171" s="6">
        <v>0</v>
      </c>
      <c r="U171" s="6">
        <v>0</v>
      </c>
      <c r="V171" s="6">
        <v>0</v>
      </c>
      <c r="W171" s="6">
        <v>0</v>
      </c>
      <c r="X171" s="6">
        <v>0</v>
      </c>
      <c r="Y171" s="6">
        <v>0</v>
      </c>
    </row>
    <row r="172" spans="1:25" ht="165" x14ac:dyDescent="0.25">
      <c r="A172" s="2" t="s">
        <v>56</v>
      </c>
      <c r="B172" s="3">
        <v>7</v>
      </c>
      <c r="C172" s="3">
        <v>238</v>
      </c>
      <c r="D172" s="1" t="s">
        <v>124</v>
      </c>
      <c r="E172" s="2" t="s">
        <v>308</v>
      </c>
      <c r="F172" s="3" t="s">
        <v>123</v>
      </c>
      <c r="G172" s="2" t="s">
        <v>252</v>
      </c>
      <c r="H172" s="3" t="s">
        <v>217</v>
      </c>
      <c r="I172" s="2" t="s">
        <v>624</v>
      </c>
      <c r="J172" s="3">
        <v>171</v>
      </c>
      <c r="K172" s="1" t="s">
        <v>250</v>
      </c>
      <c r="L172" s="1" t="s">
        <v>376</v>
      </c>
      <c r="M172" s="4">
        <v>43447.432815231485</v>
      </c>
      <c r="N172" s="1" t="s">
        <v>251</v>
      </c>
      <c r="O172" s="2" t="s">
        <v>625</v>
      </c>
      <c r="P172" s="5">
        <v>0</v>
      </c>
      <c r="Q172" s="5">
        <v>377403</v>
      </c>
      <c r="R172" s="5">
        <v>0</v>
      </c>
      <c r="S172" s="5">
        <v>0</v>
      </c>
      <c r="T172" s="6">
        <v>0</v>
      </c>
      <c r="U172" s="6">
        <v>0</v>
      </c>
      <c r="V172" s="6">
        <v>0</v>
      </c>
      <c r="W172" s="6">
        <v>8</v>
      </c>
      <c r="X172" s="6">
        <v>0</v>
      </c>
      <c r="Y172" s="6">
        <v>8</v>
      </c>
    </row>
    <row r="173" spans="1:25" ht="210" x14ac:dyDescent="0.25">
      <c r="A173" s="2" t="s">
        <v>56</v>
      </c>
      <c r="B173" s="3">
        <v>7</v>
      </c>
      <c r="C173" s="3">
        <v>936</v>
      </c>
      <c r="D173" s="1" t="s">
        <v>126</v>
      </c>
      <c r="E173" s="2" t="s">
        <v>309</v>
      </c>
      <c r="F173" s="3" t="s">
        <v>125</v>
      </c>
      <c r="G173" s="2" t="s">
        <v>252</v>
      </c>
      <c r="H173" s="3" t="s">
        <v>217</v>
      </c>
      <c r="I173" s="2" t="s">
        <v>626</v>
      </c>
      <c r="J173" s="3">
        <v>172</v>
      </c>
      <c r="K173" s="1" t="s">
        <v>250</v>
      </c>
      <c r="L173" s="1" t="s">
        <v>376</v>
      </c>
      <c r="M173" s="4">
        <v>43447.432815231485</v>
      </c>
      <c r="N173" s="1" t="s">
        <v>251</v>
      </c>
      <c r="O173" s="2" t="s">
        <v>627</v>
      </c>
      <c r="P173" s="5">
        <v>0</v>
      </c>
      <c r="Q173" s="5">
        <v>500000</v>
      </c>
      <c r="R173" s="5">
        <v>0</v>
      </c>
      <c r="S173" s="5">
        <v>0</v>
      </c>
      <c r="T173" s="6">
        <v>0</v>
      </c>
      <c r="U173" s="6">
        <v>0</v>
      </c>
      <c r="V173" s="6">
        <v>0</v>
      </c>
      <c r="W173" s="6">
        <v>0</v>
      </c>
      <c r="X173" s="6">
        <v>0</v>
      </c>
      <c r="Y173" s="6">
        <v>0</v>
      </c>
    </row>
    <row r="174" spans="1:25" ht="150" x14ac:dyDescent="0.25">
      <c r="A174" s="2" t="s">
        <v>128</v>
      </c>
      <c r="B174" s="3">
        <v>8</v>
      </c>
      <c r="C174" s="3">
        <v>190</v>
      </c>
      <c r="D174" s="1" t="s">
        <v>129</v>
      </c>
      <c r="E174" s="2" t="s">
        <v>310</v>
      </c>
      <c r="F174" s="3" t="s">
        <v>127</v>
      </c>
      <c r="G174" s="2" t="s">
        <v>252</v>
      </c>
      <c r="H174" s="3" t="s">
        <v>217</v>
      </c>
      <c r="I174" s="2" t="s">
        <v>628</v>
      </c>
      <c r="J174" s="3">
        <v>173</v>
      </c>
      <c r="K174" s="1" t="s">
        <v>250</v>
      </c>
      <c r="L174" s="1" t="s">
        <v>376</v>
      </c>
      <c r="M174" s="4">
        <v>43447.432815231485</v>
      </c>
      <c r="N174" s="1" t="s">
        <v>251</v>
      </c>
      <c r="O174" s="2" t="s">
        <v>629</v>
      </c>
      <c r="P174" s="5">
        <v>0</v>
      </c>
      <c r="Q174" s="5">
        <v>175000</v>
      </c>
      <c r="R174" s="5">
        <v>0</v>
      </c>
      <c r="S174" s="5">
        <v>0</v>
      </c>
      <c r="T174" s="6">
        <v>0</v>
      </c>
      <c r="U174" s="6">
        <v>0</v>
      </c>
      <c r="V174" s="6">
        <v>0</v>
      </c>
      <c r="W174" s="6">
        <v>0</v>
      </c>
      <c r="X174" s="6">
        <v>0</v>
      </c>
      <c r="Y174" s="6">
        <v>0</v>
      </c>
    </row>
    <row r="175" spans="1:25" ht="90" x14ac:dyDescent="0.25">
      <c r="A175" s="2" t="s">
        <v>128</v>
      </c>
      <c r="B175" s="3">
        <v>8</v>
      </c>
      <c r="C175" s="3">
        <v>151</v>
      </c>
      <c r="D175" s="1" t="s">
        <v>131</v>
      </c>
      <c r="E175" s="2" t="s">
        <v>311</v>
      </c>
      <c r="F175" s="3" t="s">
        <v>130</v>
      </c>
      <c r="G175" s="2" t="s">
        <v>253</v>
      </c>
      <c r="H175" s="3" t="s">
        <v>176</v>
      </c>
      <c r="I175" s="2" t="s">
        <v>630</v>
      </c>
      <c r="J175" s="3">
        <v>174</v>
      </c>
      <c r="K175" s="1" t="s">
        <v>250</v>
      </c>
      <c r="L175" s="1" t="s">
        <v>376</v>
      </c>
      <c r="M175" s="4">
        <v>43447.432815231485</v>
      </c>
      <c r="N175" s="1" t="s">
        <v>251</v>
      </c>
      <c r="O175" s="2" t="s">
        <v>631</v>
      </c>
      <c r="P175" s="5">
        <v>0</v>
      </c>
      <c r="Q175" s="5">
        <v>0</v>
      </c>
      <c r="R175" s="5">
        <v>-5000000</v>
      </c>
      <c r="S175" s="5">
        <v>-14222250</v>
      </c>
      <c r="T175" s="6">
        <v>0</v>
      </c>
      <c r="U175" s="6">
        <v>0</v>
      </c>
      <c r="V175" s="6">
        <v>0</v>
      </c>
      <c r="W175" s="6">
        <v>0</v>
      </c>
      <c r="X175" s="6">
        <v>0</v>
      </c>
      <c r="Y175" s="6">
        <v>0</v>
      </c>
    </row>
    <row r="176" spans="1:25" ht="135" x14ac:dyDescent="0.25">
      <c r="A176" s="2" t="s">
        <v>128</v>
      </c>
      <c r="B176" s="3">
        <v>8</v>
      </c>
      <c r="C176" s="3">
        <v>151</v>
      </c>
      <c r="D176" s="1" t="s">
        <v>131</v>
      </c>
      <c r="E176" s="2" t="s">
        <v>311</v>
      </c>
      <c r="F176" s="3" t="s">
        <v>130</v>
      </c>
      <c r="G176" s="2" t="s">
        <v>252</v>
      </c>
      <c r="H176" s="3" t="s">
        <v>217</v>
      </c>
      <c r="I176" s="2" t="s">
        <v>632</v>
      </c>
      <c r="J176" s="3">
        <v>175</v>
      </c>
      <c r="K176" s="1" t="s">
        <v>250</v>
      </c>
      <c r="L176" s="1" t="s">
        <v>376</v>
      </c>
      <c r="M176" s="4">
        <v>43447.432815231485</v>
      </c>
      <c r="N176" s="1" t="s">
        <v>251</v>
      </c>
      <c r="O176" s="2" t="s">
        <v>994</v>
      </c>
      <c r="P176" s="5">
        <v>0</v>
      </c>
      <c r="Q176" s="5">
        <v>0</v>
      </c>
      <c r="R176" s="5">
        <v>3288143</v>
      </c>
      <c r="S176" s="5">
        <v>3017187</v>
      </c>
      <c r="T176" s="6">
        <v>0</v>
      </c>
      <c r="U176" s="6">
        <v>0</v>
      </c>
      <c r="V176" s="6">
        <v>0</v>
      </c>
      <c r="W176" s="6">
        <v>0</v>
      </c>
      <c r="X176" s="6">
        <v>0</v>
      </c>
      <c r="Y176" s="6">
        <v>0</v>
      </c>
    </row>
    <row r="177" spans="1:25" ht="90" x14ac:dyDescent="0.25">
      <c r="A177" s="2" t="s">
        <v>128</v>
      </c>
      <c r="B177" s="3">
        <v>8</v>
      </c>
      <c r="C177" s="3">
        <v>162</v>
      </c>
      <c r="D177" s="1" t="s">
        <v>133</v>
      </c>
      <c r="E177" s="2" t="s">
        <v>312</v>
      </c>
      <c r="F177" s="3" t="s">
        <v>132</v>
      </c>
      <c r="G177" s="2" t="s">
        <v>253</v>
      </c>
      <c r="H177" s="3" t="s">
        <v>176</v>
      </c>
      <c r="I177" s="2" t="s">
        <v>633</v>
      </c>
      <c r="J177" s="3">
        <v>179</v>
      </c>
      <c r="K177" s="1" t="s">
        <v>250</v>
      </c>
      <c r="L177" s="1" t="s">
        <v>376</v>
      </c>
      <c r="M177" s="4">
        <v>43447.432815231485</v>
      </c>
      <c r="N177" s="1" t="s">
        <v>251</v>
      </c>
      <c r="O177" s="2" t="s">
        <v>634</v>
      </c>
      <c r="P177" s="5">
        <v>0</v>
      </c>
      <c r="Q177" s="5">
        <v>0</v>
      </c>
      <c r="R177" s="5">
        <v>0</v>
      </c>
      <c r="S177" s="5">
        <v>28000000</v>
      </c>
      <c r="T177" s="6">
        <v>0</v>
      </c>
      <c r="U177" s="6">
        <v>0</v>
      </c>
      <c r="V177" s="6">
        <v>0</v>
      </c>
      <c r="W177" s="6">
        <v>0</v>
      </c>
      <c r="X177" s="6">
        <v>0</v>
      </c>
      <c r="Y177" s="6">
        <v>0</v>
      </c>
    </row>
    <row r="178" spans="1:25" ht="105" x14ac:dyDescent="0.25">
      <c r="A178" s="2" t="s">
        <v>128</v>
      </c>
      <c r="B178" s="3">
        <v>8</v>
      </c>
      <c r="C178" s="3">
        <v>162</v>
      </c>
      <c r="D178" s="1" t="s">
        <v>133</v>
      </c>
      <c r="E178" s="2" t="s">
        <v>312</v>
      </c>
      <c r="F178" s="3" t="s">
        <v>132</v>
      </c>
      <c r="G178" s="2" t="s">
        <v>252</v>
      </c>
      <c r="H178" s="3" t="s">
        <v>217</v>
      </c>
      <c r="I178" s="2" t="s">
        <v>637</v>
      </c>
      <c r="J178" s="3">
        <v>176</v>
      </c>
      <c r="K178" s="1" t="s">
        <v>250</v>
      </c>
      <c r="L178" s="1" t="s">
        <v>376</v>
      </c>
      <c r="M178" s="4">
        <v>43447.432815231485</v>
      </c>
      <c r="N178" s="1" t="s">
        <v>251</v>
      </c>
      <c r="O178" s="2" t="s">
        <v>638</v>
      </c>
      <c r="P178" s="5">
        <v>235227895</v>
      </c>
      <c r="Q178" s="5">
        <v>0</v>
      </c>
      <c r="R178" s="5">
        <v>0</v>
      </c>
      <c r="S178" s="5">
        <v>0</v>
      </c>
      <c r="T178" s="6">
        <v>0</v>
      </c>
      <c r="U178" s="6">
        <v>0</v>
      </c>
      <c r="V178" s="6">
        <v>0</v>
      </c>
      <c r="W178" s="6">
        <v>0</v>
      </c>
      <c r="X178" s="6">
        <v>0</v>
      </c>
      <c r="Y178" s="6">
        <v>0</v>
      </c>
    </row>
    <row r="179" spans="1:25" ht="90" x14ac:dyDescent="0.25">
      <c r="A179" s="2" t="s">
        <v>128</v>
      </c>
      <c r="B179" s="3">
        <v>8</v>
      </c>
      <c r="C179" s="3">
        <v>162</v>
      </c>
      <c r="D179" s="1" t="s">
        <v>133</v>
      </c>
      <c r="E179" s="2" t="s">
        <v>312</v>
      </c>
      <c r="F179" s="3" t="s">
        <v>132</v>
      </c>
      <c r="G179" s="2" t="s">
        <v>252</v>
      </c>
      <c r="H179" s="3" t="s">
        <v>217</v>
      </c>
      <c r="I179" s="2" t="s">
        <v>635</v>
      </c>
      <c r="J179" s="3">
        <v>177</v>
      </c>
      <c r="K179" s="1" t="s">
        <v>250</v>
      </c>
      <c r="L179" s="1" t="s">
        <v>376</v>
      </c>
      <c r="M179" s="4">
        <v>43447.432815231485</v>
      </c>
      <c r="N179" s="1" t="s">
        <v>251</v>
      </c>
      <c r="O179" s="2" t="s">
        <v>636</v>
      </c>
      <c r="P179" s="5">
        <v>0</v>
      </c>
      <c r="Q179" s="5">
        <v>262941731</v>
      </c>
      <c r="R179" s="5">
        <v>0</v>
      </c>
      <c r="S179" s="5">
        <v>0</v>
      </c>
      <c r="T179" s="6">
        <v>0</v>
      </c>
      <c r="U179" s="6">
        <v>0</v>
      </c>
      <c r="V179" s="6">
        <v>0</v>
      </c>
      <c r="W179" s="6">
        <v>0</v>
      </c>
      <c r="X179" s="6">
        <v>0</v>
      </c>
      <c r="Y179" s="6">
        <v>0</v>
      </c>
    </row>
    <row r="180" spans="1:25" ht="90" x14ac:dyDescent="0.25">
      <c r="A180" s="2" t="s">
        <v>128</v>
      </c>
      <c r="B180" s="3">
        <v>8</v>
      </c>
      <c r="C180" s="3">
        <v>162</v>
      </c>
      <c r="D180" s="1" t="s">
        <v>133</v>
      </c>
      <c r="E180" s="2" t="s">
        <v>312</v>
      </c>
      <c r="F180" s="3" t="s">
        <v>132</v>
      </c>
      <c r="G180" s="2" t="s">
        <v>252</v>
      </c>
      <c r="H180" s="3" t="s">
        <v>217</v>
      </c>
      <c r="I180" s="2" t="s">
        <v>639</v>
      </c>
      <c r="J180" s="3">
        <v>178</v>
      </c>
      <c r="K180" s="1" t="s">
        <v>250</v>
      </c>
      <c r="L180" s="1" t="s">
        <v>376</v>
      </c>
      <c r="M180" s="4">
        <v>43447.432815231485</v>
      </c>
      <c r="N180" s="1" t="s">
        <v>251</v>
      </c>
      <c r="O180" s="2" t="s">
        <v>995</v>
      </c>
      <c r="P180" s="5">
        <v>504070000</v>
      </c>
      <c r="Q180" s="5">
        <v>50000000</v>
      </c>
      <c r="R180" s="5">
        <v>0</v>
      </c>
      <c r="S180" s="5">
        <v>0</v>
      </c>
      <c r="T180" s="6">
        <v>0</v>
      </c>
      <c r="U180" s="6">
        <v>0</v>
      </c>
      <c r="V180" s="6">
        <v>0</v>
      </c>
      <c r="W180" s="6">
        <v>0</v>
      </c>
      <c r="X180" s="6">
        <v>0</v>
      </c>
      <c r="Y180" s="6">
        <v>0</v>
      </c>
    </row>
    <row r="181" spans="1:25" ht="120" x14ac:dyDescent="0.25">
      <c r="A181" s="2" t="s">
        <v>128</v>
      </c>
      <c r="B181" s="3">
        <v>8</v>
      </c>
      <c r="C181" s="3">
        <v>161</v>
      </c>
      <c r="D181" s="1" t="s">
        <v>135</v>
      </c>
      <c r="E181" s="2" t="s">
        <v>313</v>
      </c>
      <c r="F181" s="3" t="s">
        <v>134</v>
      </c>
      <c r="G181" s="2" t="s">
        <v>252</v>
      </c>
      <c r="H181" s="3" t="s">
        <v>217</v>
      </c>
      <c r="I181" s="2" t="s">
        <v>640</v>
      </c>
      <c r="J181" s="3">
        <v>180</v>
      </c>
      <c r="K181" s="1" t="s">
        <v>250</v>
      </c>
      <c r="L181" s="1" t="s">
        <v>376</v>
      </c>
      <c r="M181" s="4">
        <v>43447.432815231485</v>
      </c>
      <c r="N181" s="1" t="s">
        <v>251</v>
      </c>
      <c r="O181" s="2" t="s">
        <v>641</v>
      </c>
      <c r="P181" s="5">
        <v>0</v>
      </c>
      <c r="Q181" s="5">
        <v>173492</v>
      </c>
      <c r="R181" s="5">
        <v>0</v>
      </c>
      <c r="S181" s="5">
        <v>0</v>
      </c>
      <c r="T181" s="6">
        <v>0</v>
      </c>
      <c r="U181" s="6">
        <v>0</v>
      </c>
      <c r="V181" s="6">
        <v>0</v>
      </c>
      <c r="W181" s="6">
        <v>2</v>
      </c>
      <c r="X181" s="6">
        <v>0</v>
      </c>
      <c r="Y181" s="6">
        <v>2</v>
      </c>
    </row>
    <row r="182" spans="1:25" ht="90" x14ac:dyDescent="0.25">
      <c r="A182" s="2" t="s">
        <v>128</v>
      </c>
      <c r="B182" s="3">
        <v>8</v>
      </c>
      <c r="C182" s="3">
        <v>161</v>
      </c>
      <c r="D182" s="1" t="s">
        <v>135</v>
      </c>
      <c r="E182" s="2" t="s">
        <v>313</v>
      </c>
      <c r="F182" s="3" t="s">
        <v>134</v>
      </c>
      <c r="G182" s="2" t="s">
        <v>252</v>
      </c>
      <c r="H182" s="3" t="s">
        <v>217</v>
      </c>
      <c r="I182" s="2" t="s">
        <v>642</v>
      </c>
      <c r="J182" s="3">
        <v>181</v>
      </c>
      <c r="K182" s="1" t="s">
        <v>250</v>
      </c>
      <c r="L182" s="1" t="s">
        <v>376</v>
      </c>
      <c r="M182" s="4">
        <v>43447.432815231485</v>
      </c>
      <c r="N182" s="1" t="s">
        <v>251</v>
      </c>
      <c r="O182" s="2" t="s">
        <v>643</v>
      </c>
      <c r="P182" s="5">
        <v>0</v>
      </c>
      <c r="Q182" s="5">
        <v>138396</v>
      </c>
      <c r="R182" s="5">
        <v>0</v>
      </c>
      <c r="S182" s="5">
        <v>0</v>
      </c>
      <c r="T182" s="6">
        <v>0</v>
      </c>
      <c r="U182" s="6">
        <v>0</v>
      </c>
      <c r="V182" s="6">
        <v>0</v>
      </c>
      <c r="W182" s="6">
        <v>1</v>
      </c>
      <c r="X182" s="6">
        <v>0</v>
      </c>
      <c r="Y182" s="6">
        <v>1</v>
      </c>
    </row>
    <row r="183" spans="1:25" ht="105" x14ac:dyDescent="0.25">
      <c r="A183" s="2" t="s">
        <v>128</v>
      </c>
      <c r="B183" s="3">
        <v>8</v>
      </c>
      <c r="C183" s="3">
        <v>155</v>
      </c>
      <c r="D183" s="1" t="s">
        <v>138</v>
      </c>
      <c r="E183" s="2" t="s">
        <v>314</v>
      </c>
      <c r="F183" s="3" t="s">
        <v>137</v>
      </c>
      <c r="G183" s="2" t="s">
        <v>252</v>
      </c>
      <c r="H183" s="3" t="s">
        <v>217</v>
      </c>
      <c r="I183" s="2" t="s">
        <v>644</v>
      </c>
      <c r="J183" s="3">
        <v>183</v>
      </c>
      <c r="K183" s="1" t="s">
        <v>250</v>
      </c>
      <c r="L183" s="1" t="s">
        <v>376</v>
      </c>
      <c r="M183" s="4">
        <v>43447.432815231485</v>
      </c>
      <c r="N183" s="1" t="s">
        <v>251</v>
      </c>
      <c r="O183" s="2" t="s">
        <v>996</v>
      </c>
      <c r="P183" s="5">
        <v>-23908501</v>
      </c>
      <c r="Q183" s="5">
        <v>-31175097</v>
      </c>
      <c r="R183" s="5">
        <v>-1610970</v>
      </c>
      <c r="S183" s="5">
        <v>-95567</v>
      </c>
      <c r="T183" s="6">
        <v>0</v>
      </c>
      <c r="U183" s="6">
        <v>0</v>
      </c>
      <c r="V183" s="6">
        <v>0</v>
      </c>
      <c r="W183" s="6">
        <v>0</v>
      </c>
      <c r="X183" s="6">
        <v>0</v>
      </c>
      <c r="Y183" s="6">
        <v>0</v>
      </c>
    </row>
    <row r="184" spans="1:25" ht="75" x14ac:dyDescent="0.25">
      <c r="A184" s="2" t="s">
        <v>139</v>
      </c>
      <c r="B184" s="3">
        <v>9</v>
      </c>
      <c r="C184" s="3">
        <v>200</v>
      </c>
      <c r="D184" s="1" t="s">
        <v>141</v>
      </c>
      <c r="E184" s="2" t="s">
        <v>315</v>
      </c>
      <c r="F184" s="3" t="s">
        <v>140</v>
      </c>
      <c r="G184" s="2" t="s">
        <v>252</v>
      </c>
      <c r="H184" s="3" t="s">
        <v>217</v>
      </c>
      <c r="I184" s="2" t="s">
        <v>645</v>
      </c>
      <c r="J184" s="3">
        <v>184</v>
      </c>
      <c r="K184" s="1" t="s">
        <v>250</v>
      </c>
      <c r="L184" s="1" t="s">
        <v>376</v>
      </c>
      <c r="M184" s="4">
        <v>43447.432815231485</v>
      </c>
      <c r="N184" s="1" t="s">
        <v>251</v>
      </c>
      <c r="O184" s="2" t="s">
        <v>646</v>
      </c>
      <c r="P184" s="5">
        <v>-5900000</v>
      </c>
      <c r="Q184" s="5">
        <v>-5900000</v>
      </c>
      <c r="R184" s="5">
        <v>0</v>
      </c>
      <c r="S184" s="5">
        <v>0</v>
      </c>
      <c r="T184" s="6">
        <v>0</v>
      </c>
      <c r="U184" s="6">
        <v>0</v>
      </c>
      <c r="V184" s="6">
        <v>0</v>
      </c>
      <c r="W184" s="6">
        <v>0</v>
      </c>
      <c r="X184" s="6">
        <v>0</v>
      </c>
      <c r="Y184" s="6">
        <v>0</v>
      </c>
    </row>
    <row r="185" spans="1:25" ht="105" x14ac:dyDescent="0.25">
      <c r="A185" s="2" t="s">
        <v>139</v>
      </c>
      <c r="B185" s="3">
        <v>9</v>
      </c>
      <c r="C185" s="3">
        <v>200</v>
      </c>
      <c r="D185" s="1" t="s">
        <v>141</v>
      </c>
      <c r="E185" s="2" t="s">
        <v>315</v>
      </c>
      <c r="F185" s="3" t="s">
        <v>140</v>
      </c>
      <c r="G185" s="2" t="s">
        <v>252</v>
      </c>
      <c r="H185" s="3" t="s">
        <v>217</v>
      </c>
      <c r="I185" s="2" t="s">
        <v>647</v>
      </c>
      <c r="J185" s="3">
        <v>185</v>
      </c>
      <c r="K185" s="1" t="s">
        <v>250</v>
      </c>
      <c r="L185" s="1" t="s">
        <v>376</v>
      </c>
      <c r="M185" s="4">
        <v>43447.432815231485</v>
      </c>
      <c r="N185" s="1" t="s">
        <v>251</v>
      </c>
      <c r="O185" s="2" t="s">
        <v>648</v>
      </c>
      <c r="P185" s="5">
        <v>0</v>
      </c>
      <c r="Q185" s="5">
        <v>0</v>
      </c>
      <c r="R185" s="5">
        <v>0</v>
      </c>
      <c r="S185" s="5">
        <v>0</v>
      </c>
      <c r="T185" s="6">
        <v>0</v>
      </c>
      <c r="U185" s="6">
        <v>0</v>
      </c>
      <c r="V185" s="6">
        <v>0</v>
      </c>
      <c r="W185" s="6">
        <v>0</v>
      </c>
      <c r="X185" s="6">
        <v>0</v>
      </c>
      <c r="Y185" s="6">
        <v>0</v>
      </c>
    </row>
    <row r="186" spans="1:25" ht="105" x14ac:dyDescent="0.25">
      <c r="A186" s="2" t="s">
        <v>139</v>
      </c>
      <c r="B186" s="3">
        <v>9</v>
      </c>
      <c r="C186" s="3">
        <v>200</v>
      </c>
      <c r="D186" s="1" t="s">
        <v>141</v>
      </c>
      <c r="E186" s="2" t="s">
        <v>315</v>
      </c>
      <c r="F186" s="3" t="s">
        <v>140</v>
      </c>
      <c r="G186" s="2" t="s">
        <v>252</v>
      </c>
      <c r="H186" s="3" t="s">
        <v>217</v>
      </c>
      <c r="I186" s="2" t="s">
        <v>649</v>
      </c>
      <c r="J186" s="3">
        <v>186</v>
      </c>
      <c r="K186" s="1" t="s">
        <v>250</v>
      </c>
      <c r="L186" s="1" t="s">
        <v>376</v>
      </c>
      <c r="M186" s="4">
        <v>43447.432815231485</v>
      </c>
      <c r="N186" s="1" t="s">
        <v>251</v>
      </c>
      <c r="O186" s="2" t="s">
        <v>650</v>
      </c>
      <c r="P186" s="5">
        <v>0</v>
      </c>
      <c r="Q186" s="5">
        <v>0</v>
      </c>
      <c r="R186" s="5">
        <v>0</v>
      </c>
      <c r="S186" s="5">
        <v>0</v>
      </c>
      <c r="T186" s="6">
        <v>0</v>
      </c>
      <c r="U186" s="6">
        <v>0</v>
      </c>
      <c r="V186" s="6">
        <v>0</v>
      </c>
      <c r="W186" s="6">
        <v>0</v>
      </c>
      <c r="X186" s="6">
        <v>0</v>
      </c>
      <c r="Y186" s="6">
        <v>0</v>
      </c>
    </row>
    <row r="187" spans="1:25" ht="75" x14ac:dyDescent="0.25">
      <c r="A187" s="2" t="s">
        <v>139</v>
      </c>
      <c r="B187" s="3">
        <v>9</v>
      </c>
      <c r="C187" s="3">
        <v>200</v>
      </c>
      <c r="D187" s="1" t="s">
        <v>141</v>
      </c>
      <c r="E187" s="2" t="s">
        <v>315</v>
      </c>
      <c r="F187" s="3" t="s">
        <v>140</v>
      </c>
      <c r="G187" s="2" t="s">
        <v>252</v>
      </c>
      <c r="H187" s="3" t="s">
        <v>217</v>
      </c>
      <c r="I187" s="2" t="s">
        <v>651</v>
      </c>
      <c r="J187" s="3">
        <v>187</v>
      </c>
      <c r="K187" s="1" t="s">
        <v>250</v>
      </c>
      <c r="L187" s="1" t="s">
        <v>376</v>
      </c>
      <c r="M187" s="4">
        <v>43447.432815231485</v>
      </c>
      <c r="N187" s="1" t="s">
        <v>251</v>
      </c>
      <c r="O187" s="2" t="s">
        <v>652</v>
      </c>
      <c r="P187" s="5">
        <v>0</v>
      </c>
      <c r="Q187" s="5">
        <v>0</v>
      </c>
      <c r="R187" s="5">
        <v>0</v>
      </c>
      <c r="S187" s="5">
        <v>0</v>
      </c>
      <c r="T187" s="6">
        <v>0</v>
      </c>
      <c r="U187" s="6">
        <v>0</v>
      </c>
      <c r="V187" s="6">
        <v>0</v>
      </c>
      <c r="W187" s="6">
        <v>0</v>
      </c>
      <c r="X187" s="6">
        <v>0</v>
      </c>
      <c r="Y187" s="6">
        <v>0</v>
      </c>
    </row>
    <row r="188" spans="1:25" ht="75" x14ac:dyDescent="0.25">
      <c r="A188" s="2" t="s">
        <v>139</v>
      </c>
      <c r="B188" s="3">
        <v>9</v>
      </c>
      <c r="C188" s="3">
        <v>200</v>
      </c>
      <c r="D188" s="1" t="s">
        <v>141</v>
      </c>
      <c r="E188" s="2" t="s">
        <v>315</v>
      </c>
      <c r="F188" s="3" t="s">
        <v>140</v>
      </c>
      <c r="G188" s="2" t="s">
        <v>252</v>
      </c>
      <c r="H188" s="3" t="s">
        <v>217</v>
      </c>
      <c r="I188" s="2" t="s">
        <v>653</v>
      </c>
      <c r="J188" s="3">
        <v>188</v>
      </c>
      <c r="K188" s="1" t="s">
        <v>250</v>
      </c>
      <c r="L188" s="1" t="s">
        <v>376</v>
      </c>
      <c r="M188" s="4">
        <v>43447.432815231485</v>
      </c>
      <c r="N188" s="1" t="s">
        <v>251</v>
      </c>
      <c r="O188" s="2" t="s">
        <v>654</v>
      </c>
      <c r="P188" s="5">
        <v>0</v>
      </c>
      <c r="Q188" s="5">
        <v>0</v>
      </c>
      <c r="R188" s="5">
        <v>0</v>
      </c>
      <c r="S188" s="5">
        <v>0</v>
      </c>
      <c r="T188" s="6">
        <v>0</v>
      </c>
      <c r="U188" s="6">
        <v>0</v>
      </c>
      <c r="V188" s="6">
        <v>0</v>
      </c>
      <c r="W188" s="6">
        <v>0</v>
      </c>
      <c r="X188" s="6">
        <v>0</v>
      </c>
      <c r="Y188" s="6">
        <v>0</v>
      </c>
    </row>
    <row r="189" spans="1:25" ht="75" x14ac:dyDescent="0.25">
      <c r="A189" s="2" t="s">
        <v>139</v>
      </c>
      <c r="B189" s="3">
        <v>9</v>
      </c>
      <c r="C189" s="3">
        <v>200</v>
      </c>
      <c r="D189" s="1" t="s">
        <v>141</v>
      </c>
      <c r="E189" s="2" t="s">
        <v>315</v>
      </c>
      <c r="F189" s="3" t="s">
        <v>140</v>
      </c>
      <c r="G189" s="2" t="s">
        <v>252</v>
      </c>
      <c r="H189" s="3" t="s">
        <v>217</v>
      </c>
      <c r="I189" s="2" t="s">
        <v>655</v>
      </c>
      <c r="J189" s="3">
        <v>189</v>
      </c>
      <c r="K189" s="1" t="s">
        <v>250</v>
      </c>
      <c r="L189" s="1" t="s">
        <v>376</v>
      </c>
      <c r="M189" s="4">
        <v>43447.432815231485</v>
      </c>
      <c r="N189" s="1" t="s">
        <v>251</v>
      </c>
      <c r="O189" s="2" t="s">
        <v>656</v>
      </c>
      <c r="P189" s="5">
        <v>0</v>
      </c>
      <c r="Q189" s="5">
        <v>12732</v>
      </c>
      <c r="R189" s="5">
        <v>0</v>
      </c>
      <c r="S189" s="5">
        <v>0</v>
      </c>
      <c r="T189" s="6">
        <v>0</v>
      </c>
      <c r="U189" s="6">
        <v>0</v>
      </c>
      <c r="V189" s="6">
        <v>0</v>
      </c>
      <c r="W189" s="6">
        <v>0</v>
      </c>
      <c r="X189" s="6">
        <v>0</v>
      </c>
      <c r="Y189" s="6">
        <v>0</v>
      </c>
    </row>
    <row r="190" spans="1:25" ht="75" x14ac:dyDescent="0.25">
      <c r="A190" s="2" t="s">
        <v>139</v>
      </c>
      <c r="B190" s="3">
        <v>9</v>
      </c>
      <c r="C190" s="3">
        <v>601</v>
      </c>
      <c r="D190" s="1" t="s">
        <v>143</v>
      </c>
      <c r="E190" s="2" t="s">
        <v>316</v>
      </c>
      <c r="F190" s="3" t="s">
        <v>142</v>
      </c>
      <c r="G190" s="2" t="s">
        <v>253</v>
      </c>
      <c r="H190" s="3" t="s">
        <v>176</v>
      </c>
      <c r="I190" s="2" t="s">
        <v>657</v>
      </c>
      <c r="J190" s="3">
        <v>192</v>
      </c>
      <c r="K190" s="1" t="s">
        <v>250</v>
      </c>
      <c r="L190" s="1" t="s">
        <v>376</v>
      </c>
      <c r="M190" s="4">
        <v>43447.432815231485</v>
      </c>
      <c r="N190" s="1" t="s">
        <v>251</v>
      </c>
      <c r="O190" s="2" t="s">
        <v>658</v>
      </c>
      <c r="P190" s="5">
        <v>0</v>
      </c>
      <c r="Q190" s="5">
        <v>0</v>
      </c>
      <c r="R190" s="5">
        <v>0</v>
      </c>
      <c r="S190" s="5">
        <v>422037</v>
      </c>
      <c r="T190" s="6">
        <v>0</v>
      </c>
      <c r="U190" s="6">
        <v>0</v>
      </c>
      <c r="V190" s="6">
        <v>0</v>
      </c>
      <c r="W190" s="6">
        <v>0</v>
      </c>
      <c r="X190" s="6">
        <v>0</v>
      </c>
      <c r="Y190" s="6">
        <v>0</v>
      </c>
    </row>
    <row r="191" spans="1:25" ht="90" x14ac:dyDescent="0.25">
      <c r="A191" s="2" t="s">
        <v>139</v>
      </c>
      <c r="B191" s="3">
        <v>9</v>
      </c>
      <c r="C191" s="3">
        <v>601</v>
      </c>
      <c r="D191" s="1" t="s">
        <v>143</v>
      </c>
      <c r="E191" s="2" t="s">
        <v>316</v>
      </c>
      <c r="F191" s="3" t="s">
        <v>142</v>
      </c>
      <c r="G191" s="2" t="s">
        <v>253</v>
      </c>
      <c r="H191" s="3" t="s">
        <v>176</v>
      </c>
      <c r="I191" s="2" t="s">
        <v>659</v>
      </c>
      <c r="J191" s="3">
        <v>200</v>
      </c>
      <c r="K191" s="1" t="s">
        <v>250</v>
      </c>
      <c r="L191" s="1" t="s">
        <v>376</v>
      </c>
      <c r="M191" s="4">
        <v>43447.432815231485</v>
      </c>
      <c r="N191" s="1" t="s">
        <v>251</v>
      </c>
      <c r="O191" s="2" t="s">
        <v>660</v>
      </c>
      <c r="P191" s="5">
        <v>0</v>
      </c>
      <c r="Q191" s="5">
        <v>0</v>
      </c>
      <c r="R191" s="5">
        <v>0</v>
      </c>
      <c r="S191" s="5">
        <v>417822</v>
      </c>
      <c r="T191" s="6">
        <v>0</v>
      </c>
      <c r="U191" s="6">
        <v>0</v>
      </c>
      <c r="V191" s="6">
        <v>0</v>
      </c>
      <c r="W191" s="6">
        <v>0</v>
      </c>
      <c r="X191" s="6">
        <v>0</v>
      </c>
      <c r="Y191" s="6">
        <v>0</v>
      </c>
    </row>
    <row r="192" spans="1:25" ht="90" x14ac:dyDescent="0.25">
      <c r="A192" s="2" t="s">
        <v>139</v>
      </c>
      <c r="B192" s="3">
        <v>9</v>
      </c>
      <c r="C192" s="3">
        <v>601</v>
      </c>
      <c r="D192" s="1" t="s">
        <v>143</v>
      </c>
      <c r="E192" s="2" t="s">
        <v>316</v>
      </c>
      <c r="F192" s="3" t="s">
        <v>142</v>
      </c>
      <c r="G192" s="2" t="s">
        <v>253</v>
      </c>
      <c r="H192" s="3" t="s">
        <v>176</v>
      </c>
      <c r="I192" s="2" t="s">
        <v>997</v>
      </c>
      <c r="J192" s="3">
        <v>203</v>
      </c>
      <c r="K192" s="1" t="s">
        <v>250</v>
      </c>
      <c r="L192" s="1" t="s">
        <v>376</v>
      </c>
      <c r="M192" s="4">
        <v>43447.432815231485</v>
      </c>
      <c r="N192" s="1" t="s">
        <v>251</v>
      </c>
      <c r="O192" s="2" t="s">
        <v>661</v>
      </c>
      <c r="P192" s="5">
        <v>0</v>
      </c>
      <c r="Q192" s="5">
        <v>0</v>
      </c>
      <c r="R192" s="5">
        <v>0</v>
      </c>
      <c r="S192" s="5">
        <v>0</v>
      </c>
      <c r="T192" s="6">
        <v>0</v>
      </c>
      <c r="U192" s="6">
        <v>0</v>
      </c>
      <c r="V192" s="6">
        <v>0</v>
      </c>
      <c r="W192" s="6">
        <v>0</v>
      </c>
      <c r="X192" s="6">
        <v>0</v>
      </c>
      <c r="Y192" s="6">
        <v>0</v>
      </c>
    </row>
    <row r="193" spans="1:25" ht="75" x14ac:dyDescent="0.25">
      <c r="A193" s="2" t="s">
        <v>139</v>
      </c>
      <c r="B193" s="3">
        <v>9</v>
      </c>
      <c r="C193" s="3">
        <v>601</v>
      </c>
      <c r="D193" s="1" t="s">
        <v>143</v>
      </c>
      <c r="E193" s="2" t="s">
        <v>316</v>
      </c>
      <c r="F193" s="3" t="s">
        <v>142</v>
      </c>
      <c r="G193" s="2" t="s">
        <v>253</v>
      </c>
      <c r="H193" s="3" t="s">
        <v>176</v>
      </c>
      <c r="I193" s="2" t="s">
        <v>144</v>
      </c>
      <c r="J193" s="3">
        <v>205</v>
      </c>
      <c r="K193" s="1" t="s">
        <v>250</v>
      </c>
      <c r="L193" s="1" t="s">
        <v>376</v>
      </c>
      <c r="M193" s="4">
        <v>43447.432815231485</v>
      </c>
      <c r="N193" s="1" t="s">
        <v>251</v>
      </c>
      <c r="O193" s="2" t="s">
        <v>662</v>
      </c>
      <c r="P193" s="5">
        <v>0</v>
      </c>
      <c r="Q193" s="5">
        <v>0</v>
      </c>
      <c r="R193" s="5">
        <v>0</v>
      </c>
      <c r="S193" s="5">
        <v>0</v>
      </c>
      <c r="T193" s="6">
        <v>0</v>
      </c>
      <c r="U193" s="6">
        <v>0</v>
      </c>
      <c r="V193" s="6">
        <v>0</v>
      </c>
      <c r="W193" s="6">
        <v>0</v>
      </c>
      <c r="X193" s="6">
        <v>0</v>
      </c>
      <c r="Y193" s="6">
        <v>0</v>
      </c>
    </row>
    <row r="194" spans="1:25" ht="90" x14ac:dyDescent="0.25">
      <c r="A194" s="2" t="s">
        <v>139</v>
      </c>
      <c r="B194" s="3">
        <v>9</v>
      </c>
      <c r="C194" s="3">
        <v>601</v>
      </c>
      <c r="D194" s="1" t="s">
        <v>143</v>
      </c>
      <c r="E194" s="2" t="s">
        <v>316</v>
      </c>
      <c r="F194" s="3" t="s">
        <v>142</v>
      </c>
      <c r="G194" s="2" t="s">
        <v>252</v>
      </c>
      <c r="H194" s="3" t="s">
        <v>217</v>
      </c>
      <c r="I194" s="2" t="s">
        <v>663</v>
      </c>
      <c r="J194" s="3">
        <v>190</v>
      </c>
      <c r="K194" s="1" t="s">
        <v>250</v>
      </c>
      <c r="L194" s="1" t="s">
        <v>376</v>
      </c>
      <c r="M194" s="4">
        <v>43447.432815231485</v>
      </c>
      <c r="N194" s="1" t="s">
        <v>251</v>
      </c>
      <c r="O194" s="2" t="s">
        <v>664</v>
      </c>
      <c r="P194" s="5">
        <v>0</v>
      </c>
      <c r="Q194" s="5">
        <v>50000</v>
      </c>
      <c r="R194" s="5">
        <v>0</v>
      </c>
      <c r="S194" s="5">
        <v>0</v>
      </c>
      <c r="T194" s="6">
        <v>0</v>
      </c>
      <c r="U194" s="6">
        <v>0</v>
      </c>
      <c r="V194" s="6">
        <v>0</v>
      </c>
      <c r="W194" s="6">
        <v>0</v>
      </c>
      <c r="X194" s="6">
        <v>0</v>
      </c>
      <c r="Y194" s="6">
        <v>0</v>
      </c>
    </row>
    <row r="195" spans="1:25" ht="135" x14ac:dyDescent="0.25">
      <c r="A195" s="2" t="s">
        <v>139</v>
      </c>
      <c r="B195" s="3">
        <v>9</v>
      </c>
      <c r="C195" s="3">
        <v>601</v>
      </c>
      <c r="D195" s="1" t="s">
        <v>143</v>
      </c>
      <c r="E195" s="2" t="s">
        <v>316</v>
      </c>
      <c r="F195" s="3" t="s">
        <v>142</v>
      </c>
      <c r="G195" s="2" t="s">
        <v>252</v>
      </c>
      <c r="H195" s="3" t="s">
        <v>217</v>
      </c>
      <c r="I195" s="2" t="s">
        <v>665</v>
      </c>
      <c r="J195" s="3">
        <v>191</v>
      </c>
      <c r="K195" s="1" t="s">
        <v>250</v>
      </c>
      <c r="L195" s="1" t="s">
        <v>376</v>
      </c>
      <c r="M195" s="4">
        <v>43447.432815231485</v>
      </c>
      <c r="N195" s="1" t="s">
        <v>251</v>
      </c>
      <c r="O195" s="2" t="s">
        <v>998</v>
      </c>
      <c r="P195" s="5">
        <v>0</v>
      </c>
      <c r="Q195" s="5">
        <v>256248</v>
      </c>
      <c r="R195" s="5">
        <v>0</v>
      </c>
      <c r="S195" s="5">
        <v>0</v>
      </c>
      <c r="T195" s="6">
        <v>0</v>
      </c>
      <c r="U195" s="6">
        <v>0</v>
      </c>
      <c r="V195" s="6">
        <v>0</v>
      </c>
      <c r="W195" s="6">
        <v>3</v>
      </c>
      <c r="X195" s="6">
        <v>0</v>
      </c>
      <c r="Y195" s="6">
        <v>3</v>
      </c>
    </row>
    <row r="196" spans="1:25" ht="165" x14ac:dyDescent="0.25">
      <c r="A196" s="2" t="s">
        <v>139</v>
      </c>
      <c r="B196" s="3">
        <v>9</v>
      </c>
      <c r="C196" s="3">
        <v>601</v>
      </c>
      <c r="D196" s="1" t="s">
        <v>143</v>
      </c>
      <c r="E196" s="2" t="s">
        <v>316</v>
      </c>
      <c r="F196" s="3" t="s">
        <v>142</v>
      </c>
      <c r="G196" s="2" t="s">
        <v>252</v>
      </c>
      <c r="H196" s="3" t="s">
        <v>217</v>
      </c>
      <c r="I196" s="2" t="s">
        <v>666</v>
      </c>
      <c r="J196" s="3">
        <v>193</v>
      </c>
      <c r="K196" s="1" t="s">
        <v>250</v>
      </c>
      <c r="L196" s="1" t="s">
        <v>376</v>
      </c>
      <c r="M196" s="4">
        <v>43447.432815231485</v>
      </c>
      <c r="N196" s="1" t="s">
        <v>251</v>
      </c>
      <c r="O196" s="2" t="s">
        <v>999</v>
      </c>
      <c r="P196" s="5">
        <v>168982</v>
      </c>
      <c r="Q196" s="5">
        <v>0</v>
      </c>
      <c r="R196" s="5">
        <v>0</v>
      </c>
      <c r="S196" s="5">
        <v>167682</v>
      </c>
      <c r="T196" s="6">
        <v>2</v>
      </c>
      <c r="U196" s="6">
        <v>0</v>
      </c>
      <c r="V196" s="6">
        <v>2</v>
      </c>
      <c r="W196" s="6">
        <v>0</v>
      </c>
      <c r="X196" s="6">
        <v>2</v>
      </c>
      <c r="Y196" s="6">
        <v>2</v>
      </c>
    </row>
    <row r="197" spans="1:25" ht="135" x14ac:dyDescent="0.25">
      <c r="A197" s="2" t="s">
        <v>139</v>
      </c>
      <c r="B197" s="3">
        <v>9</v>
      </c>
      <c r="C197" s="3">
        <v>601</v>
      </c>
      <c r="D197" s="1" t="s">
        <v>143</v>
      </c>
      <c r="E197" s="2" t="s">
        <v>316</v>
      </c>
      <c r="F197" s="3" t="s">
        <v>142</v>
      </c>
      <c r="G197" s="2" t="s">
        <v>252</v>
      </c>
      <c r="H197" s="3" t="s">
        <v>217</v>
      </c>
      <c r="I197" s="2" t="s">
        <v>667</v>
      </c>
      <c r="J197" s="3">
        <v>194</v>
      </c>
      <c r="K197" s="1" t="s">
        <v>250</v>
      </c>
      <c r="L197" s="1" t="s">
        <v>376</v>
      </c>
      <c r="M197" s="4">
        <v>43447.432815231485</v>
      </c>
      <c r="N197" s="1" t="s">
        <v>251</v>
      </c>
      <c r="O197" s="2" t="s">
        <v>668</v>
      </c>
      <c r="P197" s="5">
        <v>5000000</v>
      </c>
      <c r="Q197" s="5">
        <v>0</v>
      </c>
      <c r="R197" s="5">
        <v>0</v>
      </c>
      <c r="S197" s="5">
        <v>0</v>
      </c>
      <c r="T197" s="6">
        <v>0</v>
      </c>
      <c r="U197" s="6">
        <v>0</v>
      </c>
      <c r="V197" s="6">
        <v>0</v>
      </c>
      <c r="W197" s="6">
        <v>0</v>
      </c>
      <c r="X197" s="6">
        <v>0</v>
      </c>
      <c r="Y197" s="6">
        <v>0</v>
      </c>
    </row>
    <row r="198" spans="1:25" ht="60" x14ac:dyDescent="0.25">
      <c r="A198" s="2" t="s">
        <v>139</v>
      </c>
      <c r="B198" s="3">
        <v>9</v>
      </c>
      <c r="C198" s="3">
        <v>601</v>
      </c>
      <c r="D198" s="1" t="s">
        <v>143</v>
      </c>
      <c r="E198" s="2" t="s">
        <v>316</v>
      </c>
      <c r="F198" s="3" t="s">
        <v>142</v>
      </c>
      <c r="G198" s="2" t="s">
        <v>252</v>
      </c>
      <c r="H198" s="3" t="s">
        <v>217</v>
      </c>
      <c r="I198" s="2" t="s">
        <v>669</v>
      </c>
      <c r="J198" s="3">
        <v>195</v>
      </c>
      <c r="K198" s="1" t="s">
        <v>250</v>
      </c>
      <c r="L198" s="1" t="s">
        <v>376</v>
      </c>
      <c r="M198" s="4">
        <v>43447.432815231485</v>
      </c>
      <c r="N198" s="1" t="s">
        <v>251</v>
      </c>
      <c r="O198" s="2" t="s">
        <v>1000</v>
      </c>
      <c r="P198" s="5">
        <v>200000</v>
      </c>
      <c r="Q198" s="5">
        <v>0</v>
      </c>
      <c r="R198" s="5">
        <v>0</v>
      </c>
      <c r="S198" s="5">
        <v>0</v>
      </c>
      <c r="T198" s="6">
        <v>0</v>
      </c>
      <c r="U198" s="6">
        <v>0</v>
      </c>
      <c r="V198" s="6">
        <v>0</v>
      </c>
      <c r="W198" s="6">
        <v>0</v>
      </c>
      <c r="X198" s="6">
        <v>0</v>
      </c>
      <c r="Y198" s="6">
        <v>0</v>
      </c>
    </row>
    <row r="199" spans="1:25" ht="90" x14ac:dyDescent="0.25">
      <c r="A199" s="2" t="s">
        <v>139</v>
      </c>
      <c r="B199" s="3">
        <v>9</v>
      </c>
      <c r="C199" s="3">
        <v>601</v>
      </c>
      <c r="D199" s="1" t="s">
        <v>143</v>
      </c>
      <c r="E199" s="2" t="s">
        <v>316</v>
      </c>
      <c r="F199" s="3" t="s">
        <v>142</v>
      </c>
      <c r="G199" s="2" t="s">
        <v>252</v>
      </c>
      <c r="H199" s="3" t="s">
        <v>217</v>
      </c>
      <c r="I199" s="2" t="s">
        <v>670</v>
      </c>
      <c r="J199" s="3">
        <v>196</v>
      </c>
      <c r="K199" s="1" t="s">
        <v>250</v>
      </c>
      <c r="L199" s="1" t="s">
        <v>376</v>
      </c>
      <c r="M199" s="4">
        <v>43447.432815231485</v>
      </c>
      <c r="N199" s="1" t="s">
        <v>251</v>
      </c>
      <c r="O199" s="2" t="s">
        <v>671</v>
      </c>
      <c r="P199" s="5">
        <v>0</v>
      </c>
      <c r="Q199" s="5">
        <v>795000</v>
      </c>
      <c r="R199" s="5">
        <v>0</v>
      </c>
      <c r="S199" s="5">
        <v>0</v>
      </c>
      <c r="T199" s="6">
        <v>0</v>
      </c>
      <c r="U199" s="6">
        <v>0</v>
      </c>
      <c r="V199" s="6">
        <v>0</v>
      </c>
      <c r="W199" s="6">
        <v>0</v>
      </c>
      <c r="X199" s="6">
        <v>0</v>
      </c>
      <c r="Y199" s="6">
        <v>0</v>
      </c>
    </row>
    <row r="200" spans="1:25" ht="75" x14ac:dyDescent="0.25">
      <c r="A200" s="2" t="s">
        <v>139</v>
      </c>
      <c r="B200" s="3">
        <v>9</v>
      </c>
      <c r="C200" s="3">
        <v>601</v>
      </c>
      <c r="D200" s="1" t="s">
        <v>143</v>
      </c>
      <c r="E200" s="2" t="s">
        <v>316</v>
      </c>
      <c r="F200" s="3" t="s">
        <v>142</v>
      </c>
      <c r="G200" s="2" t="s">
        <v>252</v>
      </c>
      <c r="H200" s="3" t="s">
        <v>217</v>
      </c>
      <c r="I200" s="2" t="s">
        <v>672</v>
      </c>
      <c r="J200" s="3">
        <v>197</v>
      </c>
      <c r="K200" s="1" t="s">
        <v>250</v>
      </c>
      <c r="L200" s="1" t="s">
        <v>376</v>
      </c>
      <c r="M200" s="4">
        <v>43447.432815231485</v>
      </c>
      <c r="N200" s="1" t="s">
        <v>251</v>
      </c>
      <c r="O200" s="2" t="s">
        <v>673</v>
      </c>
      <c r="P200" s="5">
        <v>0</v>
      </c>
      <c r="Q200" s="5">
        <v>1200000</v>
      </c>
      <c r="R200" s="5">
        <v>0</v>
      </c>
      <c r="S200" s="5">
        <v>0</v>
      </c>
      <c r="T200" s="6">
        <v>0</v>
      </c>
      <c r="U200" s="6">
        <v>0</v>
      </c>
      <c r="V200" s="6">
        <v>0</v>
      </c>
      <c r="W200" s="6">
        <v>0</v>
      </c>
      <c r="X200" s="6">
        <v>0</v>
      </c>
      <c r="Y200" s="6">
        <v>0</v>
      </c>
    </row>
    <row r="201" spans="1:25" ht="120" x14ac:dyDescent="0.25">
      <c r="A201" s="2" t="s">
        <v>139</v>
      </c>
      <c r="B201" s="3">
        <v>9</v>
      </c>
      <c r="C201" s="3">
        <v>601</v>
      </c>
      <c r="D201" s="1" t="s">
        <v>143</v>
      </c>
      <c r="E201" s="2" t="s">
        <v>316</v>
      </c>
      <c r="F201" s="3" t="s">
        <v>142</v>
      </c>
      <c r="G201" s="2" t="s">
        <v>252</v>
      </c>
      <c r="H201" s="3" t="s">
        <v>217</v>
      </c>
      <c r="I201" s="2" t="s">
        <v>674</v>
      </c>
      <c r="J201" s="3">
        <v>198</v>
      </c>
      <c r="K201" s="1" t="s">
        <v>250</v>
      </c>
      <c r="L201" s="1" t="s">
        <v>376</v>
      </c>
      <c r="M201" s="4">
        <v>43447.432815231485</v>
      </c>
      <c r="N201" s="1" t="s">
        <v>251</v>
      </c>
      <c r="O201" s="2" t="s">
        <v>675</v>
      </c>
      <c r="P201" s="5">
        <v>107525</v>
      </c>
      <c r="Q201" s="5">
        <v>107525</v>
      </c>
      <c r="R201" s="5">
        <v>0</v>
      </c>
      <c r="S201" s="5">
        <v>0</v>
      </c>
      <c r="T201" s="6">
        <v>0</v>
      </c>
      <c r="U201" s="6">
        <v>0</v>
      </c>
      <c r="V201" s="6">
        <v>0</v>
      </c>
      <c r="W201" s="6">
        <v>0</v>
      </c>
      <c r="X201" s="6">
        <v>0</v>
      </c>
      <c r="Y201" s="6">
        <v>0</v>
      </c>
    </row>
    <row r="202" spans="1:25" ht="150" x14ac:dyDescent="0.25">
      <c r="A202" s="2" t="s">
        <v>139</v>
      </c>
      <c r="B202" s="3">
        <v>9</v>
      </c>
      <c r="C202" s="3">
        <v>601</v>
      </c>
      <c r="D202" s="1" t="s">
        <v>143</v>
      </c>
      <c r="E202" s="2" t="s">
        <v>316</v>
      </c>
      <c r="F202" s="3" t="s">
        <v>142</v>
      </c>
      <c r="G202" s="2" t="s">
        <v>252</v>
      </c>
      <c r="H202" s="3" t="s">
        <v>217</v>
      </c>
      <c r="I202" s="2" t="s">
        <v>676</v>
      </c>
      <c r="J202" s="3">
        <v>199</v>
      </c>
      <c r="K202" s="1" t="s">
        <v>250</v>
      </c>
      <c r="L202" s="1" t="s">
        <v>376</v>
      </c>
      <c r="M202" s="4">
        <v>43447.432815231485</v>
      </c>
      <c r="N202" s="1" t="s">
        <v>251</v>
      </c>
      <c r="O202" s="2" t="s">
        <v>677</v>
      </c>
      <c r="P202" s="5">
        <v>0</v>
      </c>
      <c r="Q202" s="5">
        <v>257708</v>
      </c>
      <c r="R202" s="5">
        <v>0</v>
      </c>
      <c r="S202" s="5">
        <v>197530</v>
      </c>
      <c r="T202" s="6">
        <v>0</v>
      </c>
      <c r="U202" s="6">
        <v>0</v>
      </c>
      <c r="V202" s="6">
        <v>0</v>
      </c>
      <c r="W202" s="6">
        <v>0</v>
      </c>
      <c r="X202" s="6">
        <v>0</v>
      </c>
      <c r="Y202" s="6">
        <v>0</v>
      </c>
    </row>
    <row r="203" spans="1:25" ht="105" x14ac:dyDescent="0.25">
      <c r="A203" s="2" t="s">
        <v>139</v>
      </c>
      <c r="B203" s="3">
        <v>9</v>
      </c>
      <c r="C203" s="3">
        <v>601</v>
      </c>
      <c r="D203" s="1" t="s">
        <v>143</v>
      </c>
      <c r="E203" s="2" t="s">
        <v>316</v>
      </c>
      <c r="F203" s="3" t="s">
        <v>142</v>
      </c>
      <c r="G203" s="2" t="s">
        <v>252</v>
      </c>
      <c r="H203" s="3" t="s">
        <v>217</v>
      </c>
      <c r="I203" s="2" t="s">
        <v>678</v>
      </c>
      <c r="J203" s="3">
        <v>201</v>
      </c>
      <c r="K203" s="1" t="s">
        <v>250</v>
      </c>
      <c r="L203" s="1" t="s">
        <v>376</v>
      </c>
      <c r="M203" s="4">
        <v>43447.432815231485</v>
      </c>
      <c r="N203" s="1" t="s">
        <v>251</v>
      </c>
      <c r="O203" s="2" t="s">
        <v>679</v>
      </c>
      <c r="P203" s="5">
        <v>0</v>
      </c>
      <c r="Q203" s="5">
        <v>0</v>
      </c>
      <c r="R203" s="5">
        <v>0</v>
      </c>
      <c r="S203" s="5">
        <v>3000000</v>
      </c>
      <c r="T203" s="6">
        <v>0</v>
      </c>
      <c r="U203" s="6">
        <v>0</v>
      </c>
      <c r="V203" s="6">
        <v>0</v>
      </c>
      <c r="W203" s="6">
        <v>0</v>
      </c>
      <c r="X203" s="6">
        <v>0</v>
      </c>
      <c r="Y203" s="6">
        <v>0</v>
      </c>
    </row>
    <row r="204" spans="1:25" ht="105" x14ac:dyDescent="0.25">
      <c r="A204" s="2" t="s">
        <v>139</v>
      </c>
      <c r="B204" s="3">
        <v>9</v>
      </c>
      <c r="C204" s="3">
        <v>601</v>
      </c>
      <c r="D204" s="1" t="s">
        <v>143</v>
      </c>
      <c r="E204" s="2" t="s">
        <v>316</v>
      </c>
      <c r="F204" s="3" t="s">
        <v>142</v>
      </c>
      <c r="G204" s="2" t="s">
        <v>252</v>
      </c>
      <c r="H204" s="3" t="s">
        <v>217</v>
      </c>
      <c r="I204" s="2" t="s">
        <v>680</v>
      </c>
      <c r="J204" s="3">
        <v>202</v>
      </c>
      <c r="K204" s="1" t="s">
        <v>250</v>
      </c>
      <c r="L204" s="1" t="s">
        <v>376</v>
      </c>
      <c r="M204" s="4">
        <v>43447.432815231485</v>
      </c>
      <c r="N204" s="1" t="s">
        <v>251</v>
      </c>
      <c r="O204" s="2" t="s">
        <v>681</v>
      </c>
      <c r="P204" s="5">
        <v>0</v>
      </c>
      <c r="Q204" s="5">
        <v>1461742</v>
      </c>
      <c r="R204" s="5">
        <v>0</v>
      </c>
      <c r="S204" s="5">
        <v>0</v>
      </c>
      <c r="T204" s="6">
        <v>0</v>
      </c>
      <c r="U204" s="6">
        <v>0</v>
      </c>
      <c r="V204" s="6">
        <v>0</v>
      </c>
      <c r="W204" s="6">
        <v>0</v>
      </c>
      <c r="X204" s="6">
        <v>0</v>
      </c>
      <c r="Y204" s="6">
        <v>0</v>
      </c>
    </row>
    <row r="205" spans="1:25" ht="60" x14ac:dyDescent="0.25">
      <c r="A205" s="2" t="s">
        <v>139</v>
      </c>
      <c r="B205" s="3">
        <v>9</v>
      </c>
      <c r="C205" s="3">
        <v>601</v>
      </c>
      <c r="D205" s="1" t="s">
        <v>143</v>
      </c>
      <c r="E205" s="2" t="s">
        <v>316</v>
      </c>
      <c r="F205" s="3" t="s">
        <v>142</v>
      </c>
      <c r="G205" s="2" t="s">
        <v>252</v>
      </c>
      <c r="H205" s="3" t="s">
        <v>217</v>
      </c>
      <c r="I205" s="2" t="s">
        <v>682</v>
      </c>
      <c r="J205" s="3">
        <v>204</v>
      </c>
      <c r="K205" s="1" t="s">
        <v>250</v>
      </c>
      <c r="L205" s="1" t="s">
        <v>376</v>
      </c>
      <c r="M205" s="4">
        <v>43447.432815231485</v>
      </c>
      <c r="N205" s="1" t="s">
        <v>251</v>
      </c>
      <c r="O205" s="2" t="s">
        <v>683</v>
      </c>
      <c r="P205" s="5">
        <v>0</v>
      </c>
      <c r="Q205" s="5">
        <v>0</v>
      </c>
      <c r="R205" s="5">
        <v>0</v>
      </c>
      <c r="S205" s="5">
        <v>0</v>
      </c>
      <c r="T205" s="6">
        <v>0</v>
      </c>
      <c r="U205" s="6">
        <v>0</v>
      </c>
      <c r="V205" s="6">
        <v>0</v>
      </c>
      <c r="W205" s="6">
        <v>0</v>
      </c>
      <c r="X205" s="6">
        <v>0</v>
      </c>
      <c r="Y205" s="6">
        <v>0</v>
      </c>
    </row>
    <row r="206" spans="1:25" ht="105" x14ac:dyDescent="0.25">
      <c r="A206" s="2" t="s">
        <v>139</v>
      </c>
      <c r="B206" s="3">
        <v>9</v>
      </c>
      <c r="C206" s="3">
        <v>223</v>
      </c>
      <c r="D206" s="1" t="s">
        <v>146</v>
      </c>
      <c r="E206" s="2" t="s">
        <v>317</v>
      </c>
      <c r="F206" s="3" t="s">
        <v>145</v>
      </c>
      <c r="G206" s="2" t="s">
        <v>253</v>
      </c>
      <c r="H206" s="3" t="s">
        <v>176</v>
      </c>
      <c r="I206" s="2" t="s">
        <v>684</v>
      </c>
      <c r="J206" s="3">
        <v>207</v>
      </c>
      <c r="K206" s="1" t="s">
        <v>250</v>
      </c>
      <c r="L206" s="1" t="s">
        <v>376</v>
      </c>
      <c r="M206" s="4">
        <v>43447.432815231485</v>
      </c>
      <c r="N206" s="1" t="s">
        <v>251</v>
      </c>
      <c r="O206" s="2" t="s">
        <v>685</v>
      </c>
      <c r="P206" s="5">
        <v>0</v>
      </c>
      <c r="Q206" s="5">
        <v>0</v>
      </c>
      <c r="R206" s="5">
        <v>0</v>
      </c>
      <c r="S206" s="5">
        <v>531715</v>
      </c>
      <c r="T206" s="6">
        <v>0</v>
      </c>
      <c r="U206" s="6">
        <v>0</v>
      </c>
      <c r="V206" s="6">
        <v>0</v>
      </c>
      <c r="W206" s="6">
        <v>0</v>
      </c>
      <c r="X206" s="6">
        <v>0</v>
      </c>
      <c r="Y206" s="6">
        <v>0</v>
      </c>
    </row>
    <row r="207" spans="1:25" ht="150" x14ac:dyDescent="0.25">
      <c r="A207" s="2" t="s">
        <v>139</v>
      </c>
      <c r="B207" s="3">
        <v>9</v>
      </c>
      <c r="C207" s="3">
        <v>223</v>
      </c>
      <c r="D207" s="1" t="s">
        <v>146</v>
      </c>
      <c r="E207" s="2" t="s">
        <v>317</v>
      </c>
      <c r="F207" s="3" t="s">
        <v>145</v>
      </c>
      <c r="G207" s="2" t="s">
        <v>252</v>
      </c>
      <c r="H207" s="3" t="s">
        <v>217</v>
      </c>
      <c r="I207" s="2" t="s">
        <v>686</v>
      </c>
      <c r="J207" s="3">
        <v>206</v>
      </c>
      <c r="K207" s="1" t="s">
        <v>250</v>
      </c>
      <c r="L207" s="1" t="s">
        <v>376</v>
      </c>
      <c r="M207" s="4">
        <v>43447.432815231485</v>
      </c>
      <c r="N207" s="1" t="s">
        <v>251</v>
      </c>
      <c r="O207" s="2" t="s">
        <v>687</v>
      </c>
      <c r="P207" s="5">
        <v>0</v>
      </c>
      <c r="Q207" s="5">
        <v>0</v>
      </c>
      <c r="R207" s="5">
        <v>0</v>
      </c>
      <c r="S207" s="5">
        <v>144000</v>
      </c>
      <c r="T207" s="6">
        <v>0</v>
      </c>
      <c r="U207" s="6">
        <v>0</v>
      </c>
      <c r="V207" s="6">
        <v>0</v>
      </c>
      <c r="W207" s="6">
        <v>0</v>
      </c>
      <c r="X207" s="6">
        <v>0</v>
      </c>
      <c r="Y207" s="6">
        <v>0</v>
      </c>
    </row>
    <row r="208" spans="1:25" ht="195" x14ac:dyDescent="0.25">
      <c r="A208" s="2" t="s">
        <v>139</v>
      </c>
      <c r="B208" s="3">
        <v>9</v>
      </c>
      <c r="C208" s="3">
        <v>602</v>
      </c>
      <c r="D208" s="1" t="s">
        <v>148</v>
      </c>
      <c r="E208" s="2" t="s">
        <v>318</v>
      </c>
      <c r="F208" s="3" t="s">
        <v>147</v>
      </c>
      <c r="G208" s="2" t="s">
        <v>252</v>
      </c>
      <c r="H208" s="3" t="s">
        <v>217</v>
      </c>
      <c r="I208" s="2" t="s">
        <v>689</v>
      </c>
      <c r="J208" s="3">
        <v>208</v>
      </c>
      <c r="K208" s="1" t="s">
        <v>250</v>
      </c>
      <c r="L208" s="1" t="s">
        <v>376</v>
      </c>
      <c r="M208" s="4">
        <v>43447.432815231485</v>
      </c>
      <c r="N208" s="1" t="s">
        <v>251</v>
      </c>
      <c r="O208" s="2" t="s">
        <v>1001</v>
      </c>
      <c r="P208" s="5">
        <v>0</v>
      </c>
      <c r="Q208" s="5">
        <v>1745631</v>
      </c>
      <c r="R208" s="5">
        <v>0</v>
      </c>
      <c r="S208" s="5">
        <v>-1745631</v>
      </c>
      <c r="T208" s="6">
        <v>0</v>
      </c>
      <c r="U208" s="6">
        <v>0</v>
      </c>
      <c r="V208" s="6">
        <v>0</v>
      </c>
      <c r="W208" s="6">
        <v>0</v>
      </c>
      <c r="X208" s="6">
        <v>0</v>
      </c>
      <c r="Y208" s="6">
        <v>0</v>
      </c>
    </row>
    <row r="209" spans="1:25" ht="90" x14ac:dyDescent="0.25">
      <c r="A209" s="2" t="s">
        <v>139</v>
      </c>
      <c r="B209" s="3">
        <v>9</v>
      </c>
      <c r="C209" s="3">
        <v>602</v>
      </c>
      <c r="D209" s="1" t="s">
        <v>148</v>
      </c>
      <c r="E209" s="2" t="s">
        <v>318</v>
      </c>
      <c r="F209" s="3" t="s">
        <v>147</v>
      </c>
      <c r="G209" s="2" t="s">
        <v>252</v>
      </c>
      <c r="H209" s="3" t="s">
        <v>217</v>
      </c>
      <c r="I209" s="2" t="s">
        <v>149</v>
      </c>
      <c r="J209" s="3">
        <v>209</v>
      </c>
      <c r="K209" s="1" t="s">
        <v>250</v>
      </c>
      <c r="L209" s="1" t="s">
        <v>376</v>
      </c>
      <c r="M209" s="4">
        <v>43447.432815231485</v>
      </c>
      <c r="N209" s="1" t="s">
        <v>251</v>
      </c>
      <c r="O209" s="2" t="s">
        <v>690</v>
      </c>
      <c r="P209" s="5">
        <v>0</v>
      </c>
      <c r="Q209" s="5">
        <v>0</v>
      </c>
      <c r="R209" s="5">
        <v>0</v>
      </c>
      <c r="S209" s="5">
        <v>0</v>
      </c>
      <c r="T209" s="6">
        <v>0</v>
      </c>
      <c r="U209" s="6">
        <v>0</v>
      </c>
      <c r="V209" s="6">
        <v>0</v>
      </c>
      <c r="W209" s="6">
        <v>0</v>
      </c>
      <c r="X209" s="6">
        <v>0</v>
      </c>
      <c r="Y209" s="6">
        <v>0</v>
      </c>
    </row>
    <row r="210" spans="1:25" ht="300" x14ac:dyDescent="0.25">
      <c r="A210" s="2" t="s">
        <v>139</v>
      </c>
      <c r="B210" s="3">
        <v>9</v>
      </c>
      <c r="C210" s="3">
        <v>602</v>
      </c>
      <c r="D210" s="1" t="s">
        <v>148</v>
      </c>
      <c r="E210" s="2" t="s">
        <v>318</v>
      </c>
      <c r="F210" s="3" t="s">
        <v>147</v>
      </c>
      <c r="G210" s="2" t="s">
        <v>252</v>
      </c>
      <c r="H210" s="3" t="s">
        <v>217</v>
      </c>
      <c r="I210" s="2" t="s">
        <v>691</v>
      </c>
      <c r="J210" s="3">
        <v>210</v>
      </c>
      <c r="K210" s="1" t="s">
        <v>250</v>
      </c>
      <c r="L210" s="1" t="s">
        <v>376</v>
      </c>
      <c r="M210" s="4">
        <v>43447.432815231485</v>
      </c>
      <c r="N210" s="1" t="s">
        <v>251</v>
      </c>
      <c r="O210" s="2" t="s">
        <v>1002</v>
      </c>
      <c r="P210" s="5">
        <v>18969647</v>
      </c>
      <c r="Q210" s="5">
        <v>-14507846</v>
      </c>
      <c r="R210" s="5">
        <v>0</v>
      </c>
      <c r="S210" s="5">
        <v>-14507846</v>
      </c>
      <c r="T210" s="6">
        <v>0</v>
      </c>
      <c r="U210" s="6">
        <v>0</v>
      </c>
      <c r="V210" s="6">
        <v>0</v>
      </c>
      <c r="W210" s="6">
        <v>0</v>
      </c>
      <c r="X210" s="6">
        <v>0</v>
      </c>
      <c r="Y210" s="6">
        <v>0</v>
      </c>
    </row>
    <row r="211" spans="1:25" ht="135" x14ac:dyDescent="0.25">
      <c r="A211" s="2" t="s">
        <v>139</v>
      </c>
      <c r="B211" s="3">
        <v>9</v>
      </c>
      <c r="C211" s="3">
        <v>602</v>
      </c>
      <c r="D211" s="1" t="s">
        <v>148</v>
      </c>
      <c r="E211" s="2" t="s">
        <v>318</v>
      </c>
      <c r="F211" s="3" t="s">
        <v>147</v>
      </c>
      <c r="G211" s="2" t="s">
        <v>252</v>
      </c>
      <c r="H211" s="3" t="s">
        <v>217</v>
      </c>
      <c r="I211" s="2" t="s">
        <v>693</v>
      </c>
      <c r="J211" s="3">
        <v>211</v>
      </c>
      <c r="K211" s="1" t="s">
        <v>250</v>
      </c>
      <c r="L211" s="1" t="s">
        <v>376</v>
      </c>
      <c r="M211" s="4">
        <v>43447.432815231485</v>
      </c>
      <c r="N211" s="1" t="s">
        <v>251</v>
      </c>
      <c r="O211" s="2" t="s">
        <v>694</v>
      </c>
      <c r="P211" s="5">
        <v>-3691132</v>
      </c>
      <c r="Q211" s="5">
        <v>-7095176</v>
      </c>
      <c r="R211" s="5">
        <v>-3691132</v>
      </c>
      <c r="S211" s="5">
        <v>-7095176</v>
      </c>
      <c r="T211" s="6">
        <v>0</v>
      </c>
      <c r="U211" s="6">
        <v>0</v>
      </c>
      <c r="V211" s="6">
        <v>0</v>
      </c>
      <c r="W211" s="6">
        <v>0</v>
      </c>
      <c r="X211" s="6">
        <v>0</v>
      </c>
      <c r="Y211" s="6">
        <v>0</v>
      </c>
    </row>
    <row r="212" spans="1:25" ht="195" x14ac:dyDescent="0.25">
      <c r="A212" s="2" t="s">
        <v>139</v>
      </c>
      <c r="B212" s="3">
        <v>9</v>
      </c>
      <c r="C212" s="3">
        <v>602</v>
      </c>
      <c r="D212" s="1" t="s">
        <v>148</v>
      </c>
      <c r="E212" s="2" t="s">
        <v>318</v>
      </c>
      <c r="F212" s="3" t="s">
        <v>147</v>
      </c>
      <c r="G212" s="2" t="s">
        <v>252</v>
      </c>
      <c r="H212" s="3" t="s">
        <v>217</v>
      </c>
      <c r="I212" s="2" t="s">
        <v>695</v>
      </c>
      <c r="J212" s="3">
        <v>212</v>
      </c>
      <c r="K212" s="1" t="s">
        <v>250</v>
      </c>
      <c r="L212" s="1" t="s">
        <v>376</v>
      </c>
      <c r="M212" s="4">
        <v>43447.432815231485</v>
      </c>
      <c r="N212" s="1" t="s">
        <v>251</v>
      </c>
      <c r="O212" s="2" t="s">
        <v>1003</v>
      </c>
      <c r="P212" s="5">
        <v>0</v>
      </c>
      <c r="Q212" s="5">
        <v>0</v>
      </c>
      <c r="R212" s="5">
        <v>0</v>
      </c>
      <c r="S212" s="5">
        <v>0</v>
      </c>
      <c r="T212" s="6">
        <v>0</v>
      </c>
      <c r="U212" s="6">
        <v>0</v>
      </c>
      <c r="V212" s="6">
        <v>0</v>
      </c>
      <c r="W212" s="6">
        <v>0</v>
      </c>
      <c r="X212" s="6">
        <v>0</v>
      </c>
      <c r="Y212" s="6">
        <v>0</v>
      </c>
    </row>
    <row r="213" spans="1:25" ht="225" x14ac:dyDescent="0.25">
      <c r="A213" s="2" t="s">
        <v>139</v>
      </c>
      <c r="B213" s="3">
        <v>9</v>
      </c>
      <c r="C213" s="3">
        <v>602</v>
      </c>
      <c r="D213" s="1" t="s">
        <v>148</v>
      </c>
      <c r="E213" s="2" t="s">
        <v>318</v>
      </c>
      <c r="F213" s="3" t="s">
        <v>147</v>
      </c>
      <c r="G213" s="2" t="s">
        <v>252</v>
      </c>
      <c r="H213" s="3" t="s">
        <v>217</v>
      </c>
      <c r="I213" s="2" t="s">
        <v>150</v>
      </c>
      <c r="J213" s="3">
        <v>213</v>
      </c>
      <c r="K213" s="1" t="s">
        <v>250</v>
      </c>
      <c r="L213" s="1" t="s">
        <v>376</v>
      </c>
      <c r="M213" s="4">
        <v>43447.432815231485</v>
      </c>
      <c r="N213" s="1" t="s">
        <v>251</v>
      </c>
      <c r="O213" s="2" t="s">
        <v>692</v>
      </c>
      <c r="P213" s="5">
        <v>-38883878</v>
      </c>
      <c r="Q213" s="5">
        <v>1675612</v>
      </c>
      <c r="R213" s="5">
        <v>38883878</v>
      </c>
      <c r="S213" s="5">
        <v>-1675612</v>
      </c>
      <c r="T213" s="6">
        <v>0</v>
      </c>
      <c r="U213" s="6">
        <v>0</v>
      </c>
      <c r="V213" s="6">
        <v>0</v>
      </c>
      <c r="W213" s="6">
        <v>0</v>
      </c>
      <c r="X213" s="6">
        <v>0</v>
      </c>
      <c r="Y213" s="6">
        <v>0</v>
      </c>
    </row>
    <row r="214" spans="1:25" ht="75" x14ac:dyDescent="0.25">
      <c r="A214" s="2" t="s">
        <v>139</v>
      </c>
      <c r="B214" s="3">
        <v>9</v>
      </c>
      <c r="C214" s="3">
        <v>602</v>
      </c>
      <c r="D214" s="1" t="s">
        <v>148</v>
      </c>
      <c r="E214" s="2" t="s">
        <v>318</v>
      </c>
      <c r="F214" s="3" t="s">
        <v>147</v>
      </c>
      <c r="G214" s="2" t="s">
        <v>252</v>
      </c>
      <c r="H214" s="3" t="s">
        <v>217</v>
      </c>
      <c r="I214" s="2" t="s">
        <v>696</v>
      </c>
      <c r="J214" s="3">
        <v>214</v>
      </c>
      <c r="K214" s="1" t="s">
        <v>250</v>
      </c>
      <c r="L214" s="1" t="s">
        <v>376</v>
      </c>
      <c r="M214" s="4">
        <v>43447.432815231485</v>
      </c>
      <c r="N214" s="1" t="s">
        <v>251</v>
      </c>
      <c r="O214" s="2" t="s">
        <v>697</v>
      </c>
      <c r="P214" s="5">
        <v>0</v>
      </c>
      <c r="Q214" s="5">
        <v>0</v>
      </c>
      <c r="R214" s="5">
        <v>0</v>
      </c>
      <c r="S214" s="5">
        <v>0</v>
      </c>
      <c r="T214" s="6">
        <v>0</v>
      </c>
      <c r="U214" s="6">
        <v>0</v>
      </c>
      <c r="V214" s="6">
        <v>0</v>
      </c>
      <c r="W214" s="6">
        <v>0</v>
      </c>
      <c r="X214" s="6">
        <v>0</v>
      </c>
      <c r="Y214" s="6">
        <v>0</v>
      </c>
    </row>
    <row r="215" spans="1:25" ht="180" x14ac:dyDescent="0.25">
      <c r="A215" s="2" t="s">
        <v>139</v>
      </c>
      <c r="B215" s="3">
        <v>9</v>
      </c>
      <c r="C215" s="3">
        <v>602</v>
      </c>
      <c r="D215" s="1" t="s">
        <v>148</v>
      </c>
      <c r="E215" s="2" t="s">
        <v>318</v>
      </c>
      <c r="F215" s="3" t="s">
        <v>147</v>
      </c>
      <c r="G215" s="2" t="s">
        <v>252</v>
      </c>
      <c r="H215" s="3" t="s">
        <v>217</v>
      </c>
      <c r="I215" s="2" t="s">
        <v>698</v>
      </c>
      <c r="J215" s="3">
        <v>215</v>
      </c>
      <c r="K215" s="1" t="s">
        <v>250</v>
      </c>
      <c r="L215" s="1" t="s">
        <v>376</v>
      </c>
      <c r="M215" s="4">
        <v>43447.432815231485</v>
      </c>
      <c r="N215" s="1" t="s">
        <v>251</v>
      </c>
      <c r="O215" s="2" t="s">
        <v>699</v>
      </c>
      <c r="P215" s="5">
        <v>225000</v>
      </c>
      <c r="Q215" s="5">
        <v>175000</v>
      </c>
      <c r="R215" s="5">
        <v>225000</v>
      </c>
      <c r="S215" s="5">
        <v>175000</v>
      </c>
      <c r="T215" s="6">
        <v>0</v>
      </c>
      <c r="U215" s="6">
        <v>0</v>
      </c>
      <c r="V215" s="6">
        <v>0</v>
      </c>
      <c r="W215" s="6">
        <v>2</v>
      </c>
      <c r="X215" s="6">
        <v>2</v>
      </c>
      <c r="Y215" s="6">
        <v>4</v>
      </c>
    </row>
    <row r="216" spans="1:25" ht="75" x14ac:dyDescent="0.25">
      <c r="A216" s="2" t="s">
        <v>139</v>
      </c>
      <c r="B216" s="3">
        <v>9</v>
      </c>
      <c r="C216" s="3">
        <v>602</v>
      </c>
      <c r="D216" s="1" t="s">
        <v>148</v>
      </c>
      <c r="E216" s="2" t="s">
        <v>318</v>
      </c>
      <c r="F216" s="3" t="s">
        <v>147</v>
      </c>
      <c r="G216" s="2" t="s">
        <v>252</v>
      </c>
      <c r="H216" s="3" t="s">
        <v>217</v>
      </c>
      <c r="I216" s="2" t="s">
        <v>703</v>
      </c>
      <c r="J216" s="3">
        <v>216</v>
      </c>
      <c r="K216" s="1" t="s">
        <v>250</v>
      </c>
      <c r="L216" s="1" t="s">
        <v>376</v>
      </c>
      <c r="M216" s="4">
        <v>43447.432815231485</v>
      </c>
      <c r="N216" s="1" t="s">
        <v>251</v>
      </c>
      <c r="O216" s="2" t="s">
        <v>704</v>
      </c>
      <c r="P216" s="5">
        <v>1680143</v>
      </c>
      <c r="Q216" s="5">
        <v>10240286</v>
      </c>
      <c r="R216" s="5">
        <v>1680143</v>
      </c>
      <c r="S216" s="5">
        <v>14240286</v>
      </c>
      <c r="T216" s="6">
        <v>0</v>
      </c>
      <c r="U216" s="6">
        <v>0</v>
      </c>
      <c r="V216" s="6">
        <v>0</v>
      </c>
      <c r="W216" s="6">
        <v>0</v>
      </c>
      <c r="X216" s="6">
        <v>0</v>
      </c>
      <c r="Y216" s="6">
        <v>0</v>
      </c>
    </row>
    <row r="217" spans="1:25" ht="105" x14ac:dyDescent="0.25">
      <c r="A217" s="2" t="s">
        <v>139</v>
      </c>
      <c r="B217" s="3">
        <v>9</v>
      </c>
      <c r="C217" s="3">
        <v>602</v>
      </c>
      <c r="D217" s="1" t="s">
        <v>148</v>
      </c>
      <c r="E217" s="2" t="s">
        <v>318</v>
      </c>
      <c r="F217" s="3" t="s">
        <v>147</v>
      </c>
      <c r="G217" s="2" t="s">
        <v>252</v>
      </c>
      <c r="H217" s="3" t="s">
        <v>217</v>
      </c>
      <c r="I217" s="2" t="s">
        <v>700</v>
      </c>
      <c r="J217" s="3">
        <v>217</v>
      </c>
      <c r="K217" s="1" t="s">
        <v>250</v>
      </c>
      <c r="L217" s="1" t="s">
        <v>376</v>
      </c>
      <c r="M217" s="4">
        <v>43447.432815231485</v>
      </c>
      <c r="N217" s="1" t="s">
        <v>251</v>
      </c>
      <c r="O217" s="2" t="s">
        <v>701</v>
      </c>
      <c r="P217" s="5">
        <v>1275294</v>
      </c>
      <c r="Q217" s="5">
        <v>1294221</v>
      </c>
      <c r="R217" s="5">
        <v>12451553</v>
      </c>
      <c r="S217" s="5">
        <v>7446527</v>
      </c>
      <c r="T217" s="6">
        <v>0</v>
      </c>
      <c r="U217" s="6">
        <v>0</v>
      </c>
      <c r="V217" s="6">
        <v>0</v>
      </c>
      <c r="W217" s="6">
        <v>0</v>
      </c>
      <c r="X217" s="6">
        <v>0</v>
      </c>
      <c r="Y217" s="6">
        <v>0</v>
      </c>
    </row>
    <row r="218" spans="1:25" ht="165" x14ac:dyDescent="0.25">
      <c r="A218" s="2" t="s">
        <v>139</v>
      </c>
      <c r="B218" s="3">
        <v>9</v>
      </c>
      <c r="C218" s="3">
        <v>602</v>
      </c>
      <c r="D218" s="1" t="s">
        <v>148</v>
      </c>
      <c r="E218" s="2" t="s">
        <v>318</v>
      </c>
      <c r="F218" s="3" t="s">
        <v>147</v>
      </c>
      <c r="G218" s="2" t="s">
        <v>252</v>
      </c>
      <c r="H218" s="3" t="s">
        <v>217</v>
      </c>
      <c r="I218" s="2" t="s">
        <v>705</v>
      </c>
      <c r="J218" s="3">
        <v>218</v>
      </c>
      <c r="K218" s="1" t="s">
        <v>250</v>
      </c>
      <c r="L218" s="1" t="s">
        <v>376</v>
      </c>
      <c r="M218" s="4">
        <v>43447.432815231485</v>
      </c>
      <c r="N218" s="1" t="s">
        <v>251</v>
      </c>
      <c r="O218" s="2" t="s">
        <v>706</v>
      </c>
      <c r="P218" s="5">
        <v>0</v>
      </c>
      <c r="Q218" s="5">
        <v>440410</v>
      </c>
      <c r="R218" s="5">
        <v>0</v>
      </c>
      <c r="S218" s="5">
        <v>1321230</v>
      </c>
      <c r="T218" s="6">
        <v>0</v>
      </c>
      <c r="U218" s="6">
        <v>0</v>
      </c>
      <c r="V218" s="6">
        <v>0</v>
      </c>
      <c r="W218" s="6">
        <v>0</v>
      </c>
      <c r="X218" s="6">
        <v>0</v>
      </c>
      <c r="Y218" s="6">
        <v>0</v>
      </c>
    </row>
    <row r="219" spans="1:25" ht="75" x14ac:dyDescent="0.25">
      <c r="A219" s="2" t="s">
        <v>139</v>
      </c>
      <c r="B219" s="3">
        <v>9</v>
      </c>
      <c r="C219" s="3">
        <v>602</v>
      </c>
      <c r="D219" s="1" t="s">
        <v>148</v>
      </c>
      <c r="E219" s="2" t="s">
        <v>318</v>
      </c>
      <c r="F219" s="3" t="s">
        <v>147</v>
      </c>
      <c r="G219" s="2" t="s">
        <v>252</v>
      </c>
      <c r="H219" s="3" t="s">
        <v>217</v>
      </c>
      <c r="I219" s="2" t="s">
        <v>151</v>
      </c>
      <c r="J219" s="3">
        <v>219</v>
      </c>
      <c r="K219" s="1" t="s">
        <v>250</v>
      </c>
      <c r="L219" s="1" t="s">
        <v>376</v>
      </c>
      <c r="M219" s="4">
        <v>43447.432815231485</v>
      </c>
      <c r="N219" s="1" t="s">
        <v>251</v>
      </c>
      <c r="O219" s="2" t="s">
        <v>702</v>
      </c>
      <c r="P219" s="5">
        <v>202221659</v>
      </c>
      <c r="Q219" s="5">
        <v>260327089</v>
      </c>
      <c r="R219" s="5">
        <v>270284195</v>
      </c>
      <c r="S219" s="5">
        <v>1750268021</v>
      </c>
      <c r="T219" s="6">
        <v>0</v>
      </c>
      <c r="U219" s="6">
        <v>0</v>
      </c>
      <c r="V219" s="6">
        <v>0</v>
      </c>
      <c r="W219" s="6">
        <v>0</v>
      </c>
      <c r="X219" s="6">
        <v>0</v>
      </c>
      <c r="Y219" s="6">
        <v>0</v>
      </c>
    </row>
    <row r="220" spans="1:25" ht="165" x14ac:dyDescent="0.25">
      <c r="A220" s="2" t="s">
        <v>139</v>
      </c>
      <c r="B220" s="3">
        <v>9</v>
      </c>
      <c r="C220" s="3">
        <v>602</v>
      </c>
      <c r="D220" s="1" t="s">
        <v>148</v>
      </c>
      <c r="E220" s="2" t="s">
        <v>318</v>
      </c>
      <c r="F220" s="3" t="s">
        <v>147</v>
      </c>
      <c r="G220" s="2" t="s">
        <v>252</v>
      </c>
      <c r="H220" s="3" t="s">
        <v>217</v>
      </c>
      <c r="I220" s="2" t="s">
        <v>152</v>
      </c>
      <c r="J220" s="3">
        <v>220</v>
      </c>
      <c r="K220" s="1" t="s">
        <v>250</v>
      </c>
      <c r="L220" s="1" t="s">
        <v>376</v>
      </c>
      <c r="M220" s="4">
        <v>43447.432815231485</v>
      </c>
      <c r="N220" s="1" t="s">
        <v>251</v>
      </c>
      <c r="O220" s="2" t="s">
        <v>707</v>
      </c>
      <c r="P220" s="5">
        <v>2975950</v>
      </c>
      <c r="Q220" s="5">
        <v>7233047</v>
      </c>
      <c r="R220" s="5">
        <v>27823633</v>
      </c>
      <c r="S220" s="5">
        <v>34573639</v>
      </c>
      <c r="T220" s="6">
        <v>0</v>
      </c>
      <c r="U220" s="6">
        <v>0</v>
      </c>
      <c r="V220" s="6">
        <v>0</v>
      </c>
      <c r="W220" s="6">
        <v>0</v>
      </c>
      <c r="X220" s="6">
        <v>0</v>
      </c>
      <c r="Y220" s="6">
        <v>0</v>
      </c>
    </row>
    <row r="221" spans="1:25" ht="135" x14ac:dyDescent="0.25">
      <c r="A221" s="2" t="s">
        <v>139</v>
      </c>
      <c r="B221" s="3">
        <v>9</v>
      </c>
      <c r="C221" s="3">
        <v>602</v>
      </c>
      <c r="D221" s="1" t="s">
        <v>148</v>
      </c>
      <c r="E221" s="2" t="s">
        <v>318</v>
      </c>
      <c r="F221" s="3" t="s">
        <v>147</v>
      </c>
      <c r="G221" s="2" t="s">
        <v>252</v>
      </c>
      <c r="H221" s="3" t="s">
        <v>217</v>
      </c>
      <c r="I221" s="2" t="s">
        <v>708</v>
      </c>
      <c r="J221" s="3">
        <v>221</v>
      </c>
      <c r="K221" s="1" t="s">
        <v>250</v>
      </c>
      <c r="L221" s="1" t="s">
        <v>376</v>
      </c>
      <c r="M221" s="4">
        <v>43447.432815231485</v>
      </c>
      <c r="N221" s="1" t="s">
        <v>251</v>
      </c>
      <c r="O221" s="2" t="s">
        <v>709</v>
      </c>
      <c r="P221" s="5">
        <v>708750</v>
      </c>
      <c r="Q221" s="5">
        <v>896333</v>
      </c>
      <c r="R221" s="5">
        <v>708750</v>
      </c>
      <c r="S221" s="5">
        <v>896333</v>
      </c>
      <c r="T221" s="6">
        <v>0</v>
      </c>
      <c r="U221" s="6">
        <v>0</v>
      </c>
      <c r="V221" s="6">
        <v>0</v>
      </c>
      <c r="W221" s="6">
        <v>0</v>
      </c>
      <c r="X221" s="6">
        <v>0</v>
      </c>
      <c r="Y221" s="6">
        <v>0</v>
      </c>
    </row>
    <row r="222" spans="1:25" ht="165" x14ac:dyDescent="0.25">
      <c r="A222" s="2" t="s">
        <v>139</v>
      </c>
      <c r="B222" s="3">
        <v>9</v>
      </c>
      <c r="C222" s="3">
        <v>602</v>
      </c>
      <c r="D222" s="1" t="s">
        <v>148</v>
      </c>
      <c r="E222" s="2" t="s">
        <v>318</v>
      </c>
      <c r="F222" s="3" t="s">
        <v>147</v>
      </c>
      <c r="G222" s="2" t="s">
        <v>252</v>
      </c>
      <c r="H222" s="3" t="s">
        <v>217</v>
      </c>
      <c r="I222" s="2" t="s">
        <v>710</v>
      </c>
      <c r="J222" s="3">
        <v>222</v>
      </c>
      <c r="K222" s="1" t="s">
        <v>250</v>
      </c>
      <c r="L222" s="1" t="s">
        <v>376</v>
      </c>
      <c r="M222" s="4">
        <v>43447.432815231485</v>
      </c>
      <c r="N222" s="1" t="s">
        <v>251</v>
      </c>
      <c r="O222" s="2" t="s">
        <v>711</v>
      </c>
      <c r="P222" s="5">
        <v>0</v>
      </c>
      <c r="Q222" s="5">
        <v>-3893868</v>
      </c>
      <c r="R222" s="5">
        <v>0</v>
      </c>
      <c r="S222" s="5">
        <v>-3893868</v>
      </c>
      <c r="T222" s="6">
        <v>0</v>
      </c>
      <c r="U222" s="6">
        <v>0</v>
      </c>
      <c r="V222" s="6">
        <v>0</v>
      </c>
      <c r="W222" s="6">
        <v>0</v>
      </c>
      <c r="X222" s="6">
        <v>0</v>
      </c>
      <c r="Y222" s="6">
        <v>0</v>
      </c>
    </row>
    <row r="223" spans="1:25" ht="210" x14ac:dyDescent="0.25">
      <c r="A223" s="2" t="s">
        <v>139</v>
      </c>
      <c r="B223" s="3">
        <v>9</v>
      </c>
      <c r="C223" s="3">
        <v>602</v>
      </c>
      <c r="D223" s="1" t="s">
        <v>148</v>
      </c>
      <c r="E223" s="2" t="s">
        <v>318</v>
      </c>
      <c r="F223" s="3" t="s">
        <v>147</v>
      </c>
      <c r="G223" s="2" t="s">
        <v>252</v>
      </c>
      <c r="H223" s="3" t="s">
        <v>217</v>
      </c>
      <c r="I223" s="2" t="s">
        <v>688</v>
      </c>
      <c r="J223" s="3">
        <v>223</v>
      </c>
      <c r="K223" s="1" t="s">
        <v>250</v>
      </c>
      <c r="L223" s="1" t="s">
        <v>376</v>
      </c>
      <c r="M223" s="4">
        <v>43447.432815231485</v>
      </c>
      <c r="N223" s="1" t="s">
        <v>251</v>
      </c>
      <c r="O223" s="2" t="s">
        <v>1004</v>
      </c>
      <c r="P223" s="5">
        <v>-14770835</v>
      </c>
      <c r="Q223" s="5">
        <v>-17368267</v>
      </c>
      <c r="R223" s="5">
        <v>497458</v>
      </c>
      <c r="S223" s="5">
        <v>-6817573</v>
      </c>
      <c r="T223" s="6">
        <v>0</v>
      </c>
      <c r="U223" s="6">
        <v>14</v>
      </c>
      <c r="V223" s="6">
        <v>14</v>
      </c>
      <c r="W223" s="6">
        <v>0</v>
      </c>
      <c r="X223" s="6">
        <v>14</v>
      </c>
      <c r="Y223" s="6">
        <v>14</v>
      </c>
    </row>
    <row r="224" spans="1:25" ht="105" x14ac:dyDescent="0.25">
      <c r="A224" s="2" t="s">
        <v>139</v>
      </c>
      <c r="B224" s="3">
        <v>9</v>
      </c>
      <c r="C224" s="3">
        <v>602</v>
      </c>
      <c r="D224" s="1" t="s">
        <v>148</v>
      </c>
      <c r="E224" s="2" t="s">
        <v>318</v>
      </c>
      <c r="F224" s="3" t="s">
        <v>147</v>
      </c>
      <c r="G224" s="2" t="s">
        <v>252</v>
      </c>
      <c r="H224" s="3" t="s">
        <v>217</v>
      </c>
      <c r="I224" s="2" t="s">
        <v>712</v>
      </c>
      <c r="J224" s="3">
        <v>224</v>
      </c>
      <c r="K224" s="1" t="s">
        <v>250</v>
      </c>
      <c r="L224" s="1" t="s">
        <v>376</v>
      </c>
      <c r="M224" s="4">
        <v>43447.432815231485</v>
      </c>
      <c r="N224" s="1" t="s">
        <v>251</v>
      </c>
      <c r="O224" s="2" t="s">
        <v>1005</v>
      </c>
      <c r="P224" s="5">
        <v>0</v>
      </c>
      <c r="Q224" s="5">
        <v>3531444</v>
      </c>
      <c r="R224" s="5">
        <v>0</v>
      </c>
      <c r="S224" s="5">
        <v>3556428</v>
      </c>
      <c r="T224" s="6">
        <v>0</v>
      </c>
      <c r="U224" s="6">
        <v>0</v>
      </c>
      <c r="V224" s="6">
        <v>0</v>
      </c>
      <c r="W224" s="6">
        <v>0</v>
      </c>
      <c r="X224" s="6">
        <v>0</v>
      </c>
      <c r="Y224" s="6">
        <v>0</v>
      </c>
    </row>
    <row r="225" spans="1:25" ht="75" x14ac:dyDescent="0.25">
      <c r="A225" s="2" t="s">
        <v>139</v>
      </c>
      <c r="B225" s="3">
        <v>9</v>
      </c>
      <c r="C225" s="3">
        <v>602</v>
      </c>
      <c r="D225" s="1" t="s">
        <v>148</v>
      </c>
      <c r="E225" s="2" t="s">
        <v>318</v>
      </c>
      <c r="F225" s="3" t="s">
        <v>147</v>
      </c>
      <c r="G225" s="2" t="s">
        <v>252</v>
      </c>
      <c r="H225" s="3" t="s">
        <v>217</v>
      </c>
      <c r="I225" s="2" t="s">
        <v>154</v>
      </c>
      <c r="J225" s="3">
        <v>225</v>
      </c>
      <c r="K225" s="1" t="s">
        <v>250</v>
      </c>
      <c r="L225" s="1" t="s">
        <v>376</v>
      </c>
      <c r="M225" s="4">
        <v>43447.432815231485</v>
      </c>
      <c r="N225" s="1" t="s">
        <v>251</v>
      </c>
      <c r="O225" s="2" t="s">
        <v>713</v>
      </c>
      <c r="P225" s="5">
        <v>500000</v>
      </c>
      <c r="Q225" s="5">
        <v>500000</v>
      </c>
      <c r="R225" s="5">
        <v>500000</v>
      </c>
      <c r="S225" s="5">
        <v>500000</v>
      </c>
      <c r="T225" s="6">
        <v>0</v>
      </c>
      <c r="U225" s="6">
        <v>0</v>
      </c>
      <c r="V225" s="6">
        <v>0</v>
      </c>
      <c r="W225" s="6">
        <v>0</v>
      </c>
      <c r="X225" s="6">
        <v>0</v>
      </c>
      <c r="Y225" s="6">
        <v>0</v>
      </c>
    </row>
    <row r="226" spans="1:25" ht="150" x14ac:dyDescent="0.25">
      <c r="A226" s="2" t="s">
        <v>139</v>
      </c>
      <c r="B226" s="3">
        <v>9</v>
      </c>
      <c r="C226" s="3">
        <v>602</v>
      </c>
      <c r="D226" s="1" t="s">
        <v>148</v>
      </c>
      <c r="E226" s="2" t="s">
        <v>318</v>
      </c>
      <c r="F226" s="3" t="s">
        <v>147</v>
      </c>
      <c r="G226" s="2" t="s">
        <v>252</v>
      </c>
      <c r="H226" s="3" t="s">
        <v>217</v>
      </c>
      <c r="I226" s="2" t="s">
        <v>714</v>
      </c>
      <c r="J226" s="3">
        <v>226</v>
      </c>
      <c r="K226" s="1" t="s">
        <v>250</v>
      </c>
      <c r="L226" s="1" t="s">
        <v>376</v>
      </c>
      <c r="M226" s="4">
        <v>43447.432815231485</v>
      </c>
      <c r="N226" s="1" t="s">
        <v>251</v>
      </c>
      <c r="O226" s="2" t="s">
        <v>715</v>
      </c>
      <c r="P226" s="5">
        <v>0</v>
      </c>
      <c r="Q226" s="5">
        <v>447220</v>
      </c>
      <c r="R226" s="5">
        <v>0</v>
      </c>
      <c r="S226" s="5">
        <v>447220</v>
      </c>
      <c r="T226" s="6">
        <v>0</v>
      </c>
      <c r="U226" s="6">
        <v>0</v>
      </c>
      <c r="V226" s="6">
        <v>0</v>
      </c>
      <c r="W226" s="6">
        <v>0</v>
      </c>
      <c r="X226" s="6">
        <v>0</v>
      </c>
      <c r="Y226" s="6">
        <v>0</v>
      </c>
    </row>
    <row r="227" spans="1:25" ht="150" x14ac:dyDescent="0.25">
      <c r="A227" s="2" t="s">
        <v>139</v>
      </c>
      <c r="B227" s="3">
        <v>9</v>
      </c>
      <c r="C227" s="3">
        <v>720</v>
      </c>
      <c r="D227" s="1" t="s">
        <v>156</v>
      </c>
      <c r="E227" s="2" t="s">
        <v>319</v>
      </c>
      <c r="F227" s="3" t="s">
        <v>155</v>
      </c>
      <c r="G227" s="2" t="s">
        <v>253</v>
      </c>
      <c r="H227" s="3" t="s">
        <v>176</v>
      </c>
      <c r="I227" s="2" t="s">
        <v>716</v>
      </c>
      <c r="J227" s="3">
        <v>229</v>
      </c>
      <c r="K227" s="1" t="s">
        <v>250</v>
      </c>
      <c r="L227" s="1" t="s">
        <v>376</v>
      </c>
      <c r="M227" s="4">
        <v>43447.432815231485</v>
      </c>
      <c r="N227" s="1" t="s">
        <v>251</v>
      </c>
      <c r="O227" s="2" t="s">
        <v>717</v>
      </c>
      <c r="P227" s="5">
        <v>0</v>
      </c>
      <c r="Q227" s="5">
        <v>0</v>
      </c>
      <c r="R227" s="5">
        <v>907776</v>
      </c>
      <c r="S227" s="5">
        <v>907776</v>
      </c>
      <c r="T227" s="6">
        <v>0</v>
      </c>
      <c r="U227" s="6">
        <v>0</v>
      </c>
      <c r="V227" s="6">
        <v>0</v>
      </c>
      <c r="W227" s="6">
        <v>0</v>
      </c>
      <c r="X227" s="6">
        <v>0</v>
      </c>
      <c r="Y227" s="6">
        <v>0</v>
      </c>
    </row>
    <row r="228" spans="1:25" ht="75" x14ac:dyDescent="0.25">
      <c r="A228" s="2" t="s">
        <v>139</v>
      </c>
      <c r="B228" s="3">
        <v>9</v>
      </c>
      <c r="C228" s="3">
        <v>720</v>
      </c>
      <c r="D228" s="1" t="s">
        <v>156</v>
      </c>
      <c r="E228" s="2" t="s">
        <v>319</v>
      </c>
      <c r="F228" s="3" t="s">
        <v>155</v>
      </c>
      <c r="G228" s="2" t="s">
        <v>253</v>
      </c>
      <c r="H228" s="3" t="s">
        <v>176</v>
      </c>
      <c r="I228" s="2" t="s">
        <v>718</v>
      </c>
      <c r="J228" s="3">
        <v>234</v>
      </c>
      <c r="K228" s="1" t="s">
        <v>250</v>
      </c>
      <c r="L228" s="1" t="s">
        <v>376</v>
      </c>
      <c r="M228" s="4">
        <v>43447.432815231485</v>
      </c>
      <c r="N228" s="1" t="s">
        <v>251</v>
      </c>
      <c r="O228" s="2" t="s">
        <v>719</v>
      </c>
      <c r="P228" s="5">
        <v>0</v>
      </c>
      <c r="Q228" s="5">
        <v>0</v>
      </c>
      <c r="R228" s="5">
        <v>0</v>
      </c>
      <c r="S228" s="5">
        <v>0</v>
      </c>
      <c r="T228" s="6">
        <v>0</v>
      </c>
      <c r="U228" s="6">
        <v>0</v>
      </c>
      <c r="V228" s="6">
        <v>0</v>
      </c>
      <c r="W228" s="6">
        <v>0</v>
      </c>
      <c r="X228" s="6">
        <v>0</v>
      </c>
      <c r="Y228" s="6">
        <v>0</v>
      </c>
    </row>
    <row r="229" spans="1:25" ht="75" x14ac:dyDescent="0.25">
      <c r="A229" s="2" t="s">
        <v>139</v>
      </c>
      <c r="B229" s="3">
        <v>9</v>
      </c>
      <c r="C229" s="3">
        <v>720</v>
      </c>
      <c r="D229" s="1" t="s">
        <v>156</v>
      </c>
      <c r="E229" s="2" t="s">
        <v>319</v>
      </c>
      <c r="F229" s="3" t="s">
        <v>155</v>
      </c>
      <c r="G229" s="2" t="s">
        <v>252</v>
      </c>
      <c r="H229" s="3" t="s">
        <v>217</v>
      </c>
      <c r="I229" s="2" t="s">
        <v>720</v>
      </c>
      <c r="J229" s="3">
        <v>227</v>
      </c>
      <c r="K229" s="1" t="s">
        <v>250</v>
      </c>
      <c r="L229" s="1" t="s">
        <v>376</v>
      </c>
      <c r="M229" s="4">
        <v>43447.432815231485</v>
      </c>
      <c r="N229" s="1" t="s">
        <v>251</v>
      </c>
      <c r="O229" s="2" t="s">
        <v>721</v>
      </c>
      <c r="P229" s="5">
        <v>0</v>
      </c>
      <c r="Q229" s="5">
        <v>0</v>
      </c>
      <c r="R229" s="5">
        <v>0</v>
      </c>
      <c r="S229" s="5">
        <v>0</v>
      </c>
      <c r="T229" s="6">
        <v>0</v>
      </c>
      <c r="U229" s="6">
        <v>0</v>
      </c>
      <c r="V229" s="6">
        <v>0</v>
      </c>
      <c r="W229" s="6">
        <v>0</v>
      </c>
      <c r="X229" s="6">
        <v>0</v>
      </c>
      <c r="Y229" s="6">
        <v>0</v>
      </c>
    </row>
    <row r="230" spans="1:25" ht="90" x14ac:dyDescent="0.25">
      <c r="A230" s="2" t="s">
        <v>139</v>
      </c>
      <c r="B230" s="3">
        <v>9</v>
      </c>
      <c r="C230" s="3">
        <v>720</v>
      </c>
      <c r="D230" s="1" t="s">
        <v>156</v>
      </c>
      <c r="E230" s="2" t="s">
        <v>319</v>
      </c>
      <c r="F230" s="3" t="s">
        <v>155</v>
      </c>
      <c r="G230" s="2" t="s">
        <v>252</v>
      </c>
      <c r="H230" s="3" t="s">
        <v>217</v>
      </c>
      <c r="I230" s="2" t="s">
        <v>722</v>
      </c>
      <c r="J230" s="3">
        <v>228</v>
      </c>
      <c r="K230" s="1" t="s">
        <v>250</v>
      </c>
      <c r="L230" s="1" t="s">
        <v>376</v>
      </c>
      <c r="M230" s="4">
        <v>43447.432815231485</v>
      </c>
      <c r="N230" s="1" t="s">
        <v>251</v>
      </c>
      <c r="O230" s="2" t="s">
        <v>723</v>
      </c>
      <c r="P230" s="5">
        <v>0</v>
      </c>
      <c r="Q230" s="5">
        <v>89500</v>
      </c>
      <c r="R230" s="5">
        <v>0</v>
      </c>
      <c r="S230" s="5">
        <v>0</v>
      </c>
      <c r="T230" s="6">
        <v>0</v>
      </c>
      <c r="U230" s="6">
        <v>0</v>
      </c>
      <c r="V230" s="6">
        <v>0</v>
      </c>
      <c r="W230" s="6">
        <v>0</v>
      </c>
      <c r="X230" s="6">
        <v>0</v>
      </c>
      <c r="Y230" s="6">
        <v>0</v>
      </c>
    </row>
    <row r="231" spans="1:25" ht="195" x14ac:dyDescent="0.25">
      <c r="A231" s="2" t="s">
        <v>139</v>
      </c>
      <c r="B231" s="3">
        <v>9</v>
      </c>
      <c r="C231" s="3">
        <v>720</v>
      </c>
      <c r="D231" s="1" t="s">
        <v>156</v>
      </c>
      <c r="E231" s="2" t="s">
        <v>319</v>
      </c>
      <c r="F231" s="3" t="s">
        <v>155</v>
      </c>
      <c r="G231" s="2" t="s">
        <v>252</v>
      </c>
      <c r="H231" s="3" t="s">
        <v>217</v>
      </c>
      <c r="I231" s="2" t="s">
        <v>724</v>
      </c>
      <c r="J231" s="3">
        <v>230</v>
      </c>
      <c r="K231" s="1" t="s">
        <v>250</v>
      </c>
      <c r="L231" s="1" t="s">
        <v>376</v>
      </c>
      <c r="M231" s="4">
        <v>43447.432815231485</v>
      </c>
      <c r="N231" s="1" t="s">
        <v>251</v>
      </c>
      <c r="O231" s="2" t="s">
        <v>1006</v>
      </c>
      <c r="P231" s="5">
        <v>0</v>
      </c>
      <c r="Q231" s="5">
        <v>0</v>
      </c>
      <c r="R231" s="5">
        <v>0</v>
      </c>
      <c r="S231" s="5">
        <v>0</v>
      </c>
      <c r="T231" s="6">
        <v>0</v>
      </c>
      <c r="U231" s="6">
        <v>0</v>
      </c>
      <c r="V231" s="6">
        <v>0</v>
      </c>
      <c r="W231" s="6">
        <v>0</v>
      </c>
      <c r="X231" s="6">
        <v>0</v>
      </c>
      <c r="Y231" s="6">
        <v>0</v>
      </c>
    </row>
    <row r="232" spans="1:25" ht="75" x14ac:dyDescent="0.25">
      <c r="A232" s="2" t="s">
        <v>139</v>
      </c>
      <c r="B232" s="3">
        <v>9</v>
      </c>
      <c r="C232" s="3">
        <v>720</v>
      </c>
      <c r="D232" s="1" t="s">
        <v>156</v>
      </c>
      <c r="E232" s="2" t="s">
        <v>319</v>
      </c>
      <c r="F232" s="3" t="s">
        <v>155</v>
      </c>
      <c r="G232" s="2" t="s">
        <v>252</v>
      </c>
      <c r="H232" s="3" t="s">
        <v>217</v>
      </c>
      <c r="I232" s="2" t="s">
        <v>725</v>
      </c>
      <c r="J232" s="3">
        <v>231</v>
      </c>
      <c r="K232" s="1" t="s">
        <v>250</v>
      </c>
      <c r="L232" s="1" t="s">
        <v>376</v>
      </c>
      <c r="M232" s="4">
        <v>43447.432815231485</v>
      </c>
      <c r="N232" s="1" t="s">
        <v>251</v>
      </c>
      <c r="O232" s="2" t="s">
        <v>726</v>
      </c>
      <c r="P232" s="5">
        <v>0</v>
      </c>
      <c r="Q232" s="5">
        <v>1230000</v>
      </c>
      <c r="R232" s="5">
        <v>0</v>
      </c>
      <c r="S232" s="5">
        <v>0</v>
      </c>
      <c r="T232" s="6">
        <v>0</v>
      </c>
      <c r="U232" s="6">
        <v>0</v>
      </c>
      <c r="V232" s="6">
        <v>0</v>
      </c>
      <c r="W232" s="6">
        <v>0</v>
      </c>
      <c r="X232" s="6">
        <v>0</v>
      </c>
      <c r="Y232" s="6">
        <v>0</v>
      </c>
    </row>
    <row r="233" spans="1:25" ht="135" x14ac:dyDescent="0.25">
      <c r="A233" s="2" t="s">
        <v>139</v>
      </c>
      <c r="B233" s="3">
        <v>9</v>
      </c>
      <c r="C233" s="3">
        <v>720</v>
      </c>
      <c r="D233" s="1" t="s">
        <v>156</v>
      </c>
      <c r="E233" s="2" t="s">
        <v>319</v>
      </c>
      <c r="F233" s="3" t="s">
        <v>155</v>
      </c>
      <c r="G233" s="2" t="s">
        <v>252</v>
      </c>
      <c r="H233" s="3" t="s">
        <v>217</v>
      </c>
      <c r="I233" s="2" t="s">
        <v>727</v>
      </c>
      <c r="J233" s="3">
        <v>232</v>
      </c>
      <c r="K233" s="1" t="s">
        <v>250</v>
      </c>
      <c r="L233" s="1" t="s">
        <v>376</v>
      </c>
      <c r="M233" s="4">
        <v>43447.432815231485</v>
      </c>
      <c r="N233" s="1" t="s">
        <v>251</v>
      </c>
      <c r="O233" s="2" t="s">
        <v>728</v>
      </c>
      <c r="P233" s="5">
        <v>0</v>
      </c>
      <c r="Q233" s="5">
        <v>81279</v>
      </c>
      <c r="R233" s="5">
        <v>0</v>
      </c>
      <c r="S233" s="5">
        <v>243836</v>
      </c>
      <c r="T233" s="6">
        <v>0</v>
      </c>
      <c r="U233" s="6">
        <v>0</v>
      </c>
      <c r="V233" s="6">
        <v>0</v>
      </c>
      <c r="W233" s="6">
        <v>0</v>
      </c>
      <c r="X233" s="6">
        <v>0</v>
      </c>
      <c r="Y233" s="6">
        <v>0</v>
      </c>
    </row>
    <row r="234" spans="1:25" ht="90" x14ac:dyDescent="0.25">
      <c r="A234" s="2" t="s">
        <v>139</v>
      </c>
      <c r="B234" s="3">
        <v>9</v>
      </c>
      <c r="C234" s="3">
        <v>720</v>
      </c>
      <c r="D234" s="1" t="s">
        <v>156</v>
      </c>
      <c r="E234" s="2" t="s">
        <v>319</v>
      </c>
      <c r="F234" s="3" t="s">
        <v>155</v>
      </c>
      <c r="G234" s="2" t="s">
        <v>252</v>
      </c>
      <c r="H234" s="3" t="s">
        <v>217</v>
      </c>
      <c r="I234" s="2" t="s">
        <v>729</v>
      </c>
      <c r="J234" s="3">
        <v>233</v>
      </c>
      <c r="K234" s="1" t="s">
        <v>250</v>
      </c>
      <c r="L234" s="1" t="s">
        <v>376</v>
      </c>
      <c r="M234" s="4">
        <v>43447.432815231485</v>
      </c>
      <c r="N234" s="1" t="s">
        <v>251</v>
      </c>
      <c r="O234" s="2" t="s">
        <v>730</v>
      </c>
      <c r="P234" s="5">
        <v>1600000</v>
      </c>
      <c r="Q234" s="5">
        <v>1600000</v>
      </c>
      <c r="R234" s="5">
        <v>0</v>
      </c>
      <c r="S234" s="5">
        <v>0</v>
      </c>
      <c r="T234" s="6">
        <v>0</v>
      </c>
      <c r="U234" s="6">
        <v>0</v>
      </c>
      <c r="V234" s="6">
        <v>0</v>
      </c>
      <c r="W234" s="6">
        <v>0</v>
      </c>
      <c r="X234" s="6">
        <v>0</v>
      </c>
      <c r="Y234" s="6">
        <v>0</v>
      </c>
    </row>
    <row r="235" spans="1:25" ht="120" x14ac:dyDescent="0.25">
      <c r="A235" s="2" t="s">
        <v>139</v>
      </c>
      <c r="B235" s="3">
        <v>9</v>
      </c>
      <c r="C235" s="3">
        <v>720</v>
      </c>
      <c r="D235" s="1" t="s">
        <v>156</v>
      </c>
      <c r="E235" s="2" t="s">
        <v>319</v>
      </c>
      <c r="F235" s="3" t="s">
        <v>155</v>
      </c>
      <c r="G235" s="2" t="s">
        <v>252</v>
      </c>
      <c r="H235" s="3" t="s">
        <v>217</v>
      </c>
      <c r="I235" s="2" t="s">
        <v>731</v>
      </c>
      <c r="J235" s="3">
        <v>235</v>
      </c>
      <c r="K235" s="1" t="s">
        <v>250</v>
      </c>
      <c r="L235" s="1" t="s">
        <v>376</v>
      </c>
      <c r="M235" s="4">
        <v>43447.432815231485</v>
      </c>
      <c r="N235" s="1" t="s">
        <v>251</v>
      </c>
      <c r="O235" s="2" t="s">
        <v>1007</v>
      </c>
      <c r="P235" s="5">
        <v>0</v>
      </c>
      <c r="Q235" s="5">
        <v>75000</v>
      </c>
      <c r="R235" s="5">
        <v>0</v>
      </c>
      <c r="S235" s="5">
        <v>0</v>
      </c>
      <c r="T235" s="6">
        <v>0</v>
      </c>
      <c r="U235" s="6">
        <v>0</v>
      </c>
      <c r="V235" s="6">
        <v>0</v>
      </c>
      <c r="W235" s="6">
        <v>0</v>
      </c>
      <c r="X235" s="6">
        <v>0</v>
      </c>
      <c r="Y235" s="6">
        <v>0</v>
      </c>
    </row>
    <row r="236" spans="1:25" ht="75" x14ac:dyDescent="0.25">
      <c r="A236" s="2" t="s">
        <v>139</v>
      </c>
      <c r="B236" s="3">
        <v>9</v>
      </c>
      <c r="C236" s="3">
        <v>720</v>
      </c>
      <c r="D236" s="1" t="s">
        <v>156</v>
      </c>
      <c r="E236" s="2" t="s">
        <v>319</v>
      </c>
      <c r="F236" s="3" t="s">
        <v>155</v>
      </c>
      <c r="G236" s="2" t="s">
        <v>252</v>
      </c>
      <c r="H236" s="3" t="s">
        <v>217</v>
      </c>
      <c r="I236" s="2" t="s">
        <v>732</v>
      </c>
      <c r="J236" s="3">
        <v>236</v>
      </c>
      <c r="K236" s="1" t="s">
        <v>250</v>
      </c>
      <c r="L236" s="1" t="s">
        <v>376</v>
      </c>
      <c r="M236" s="4">
        <v>43447.432815231485</v>
      </c>
      <c r="N236" s="1" t="s">
        <v>251</v>
      </c>
      <c r="O236" s="2" t="s">
        <v>733</v>
      </c>
      <c r="P236" s="5">
        <v>0</v>
      </c>
      <c r="Q236" s="5">
        <v>74250</v>
      </c>
      <c r="R236" s="5">
        <v>0</v>
      </c>
      <c r="S236" s="5">
        <v>0</v>
      </c>
      <c r="T236" s="6">
        <v>0</v>
      </c>
      <c r="U236" s="6">
        <v>0</v>
      </c>
      <c r="V236" s="6">
        <v>0</v>
      </c>
      <c r="W236" s="6">
        <v>1</v>
      </c>
      <c r="X236" s="6">
        <v>0</v>
      </c>
      <c r="Y236" s="6">
        <v>1</v>
      </c>
    </row>
    <row r="237" spans="1:25" ht="90" x14ac:dyDescent="0.25">
      <c r="A237" s="2" t="s">
        <v>139</v>
      </c>
      <c r="B237" s="3">
        <v>9</v>
      </c>
      <c r="C237" s="3">
        <v>790</v>
      </c>
      <c r="D237" s="1" t="s">
        <v>158</v>
      </c>
      <c r="E237" s="2" t="s">
        <v>320</v>
      </c>
      <c r="F237" s="3" t="s">
        <v>157</v>
      </c>
      <c r="G237" s="2" t="s">
        <v>253</v>
      </c>
      <c r="H237" s="3" t="s">
        <v>176</v>
      </c>
      <c r="I237" s="2" t="s">
        <v>734</v>
      </c>
      <c r="J237" s="3">
        <v>237</v>
      </c>
      <c r="K237" s="1" t="s">
        <v>250</v>
      </c>
      <c r="L237" s="1" t="s">
        <v>376</v>
      </c>
      <c r="M237" s="4">
        <v>43447.432815231485</v>
      </c>
      <c r="N237" s="1" t="s">
        <v>251</v>
      </c>
      <c r="O237" s="2" t="s">
        <v>735</v>
      </c>
      <c r="P237" s="5">
        <v>0</v>
      </c>
      <c r="Q237" s="5">
        <v>0</v>
      </c>
      <c r="R237" s="5">
        <v>18014025</v>
      </c>
      <c r="S237" s="5">
        <v>23014025</v>
      </c>
      <c r="T237" s="6">
        <v>0</v>
      </c>
      <c r="U237" s="6">
        <v>0</v>
      </c>
      <c r="V237" s="6">
        <v>0</v>
      </c>
      <c r="W237" s="6">
        <v>0</v>
      </c>
      <c r="X237" s="6">
        <v>0</v>
      </c>
      <c r="Y237" s="6">
        <v>0</v>
      </c>
    </row>
    <row r="238" spans="1:25" ht="90" x14ac:dyDescent="0.25">
      <c r="A238" s="2" t="s">
        <v>139</v>
      </c>
      <c r="B238" s="3">
        <v>9</v>
      </c>
      <c r="C238" s="3">
        <v>790</v>
      </c>
      <c r="D238" s="1" t="s">
        <v>158</v>
      </c>
      <c r="E238" s="2" t="s">
        <v>320</v>
      </c>
      <c r="F238" s="3" t="s">
        <v>157</v>
      </c>
      <c r="G238" s="2" t="s">
        <v>252</v>
      </c>
      <c r="H238" s="3" t="s">
        <v>217</v>
      </c>
      <c r="I238" s="2" t="s">
        <v>736</v>
      </c>
      <c r="J238" s="3">
        <v>238</v>
      </c>
      <c r="K238" s="1" t="s">
        <v>250</v>
      </c>
      <c r="L238" s="1" t="s">
        <v>376</v>
      </c>
      <c r="M238" s="4">
        <v>43447.432815231485</v>
      </c>
      <c r="N238" s="1" t="s">
        <v>251</v>
      </c>
      <c r="O238" s="2" t="s">
        <v>1008</v>
      </c>
      <c r="P238" s="5">
        <v>459258</v>
      </c>
      <c r="Q238" s="5">
        <v>661288</v>
      </c>
      <c r="R238" s="5">
        <v>0</v>
      </c>
      <c r="S238" s="5">
        <v>0</v>
      </c>
      <c r="T238" s="6">
        <v>0</v>
      </c>
      <c r="U238" s="6">
        <v>0</v>
      </c>
      <c r="V238" s="6">
        <v>0</v>
      </c>
      <c r="W238" s="6">
        <v>0</v>
      </c>
      <c r="X238" s="6">
        <v>0</v>
      </c>
      <c r="Y238" s="6">
        <v>0</v>
      </c>
    </row>
    <row r="239" spans="1:25" ht="120" x14ac:dyDescent="0.25">
      <c r="A239" s="2" t="s">
        <v>139</v>
      </c>
      <c r="B239" s="3">
        <v>9</v>
      </c>
      <c r="C239" s="3">
        <v>790</v>
      </c>
      <c r="D239" s="1" t="s">
        <v>158</v>
      </c>
      <c r="E239" s="2" t="s">
        <v>320</v>
      </c>
      <c r="F239" s="3" t="s">
        <v>157</v>
      </c>
      <c r="G239" s="2" t="s">
        <v>252</v>
      </c>
      <c r="H239" s="3" t="s">
        <v>217</v>
      </c>
      <c r="I239" s="2" t="s">
        <v>737</v>
      </c>
      <c r="J239" s="3">
        <v>239</v>
      </c>
      <c r="K239" s="1" t="s">
        <v>250</v>
      </c>
      <c r="L239" s="1" t="s">
        <v>376</v>
      </c>
      <c r="M239" s="4">
        <v>43447.432815231485</v>
      </c>
      <c r="N239" s="1" t="s">
        <v>251</v>
      </c>
      <c r="O239" s="2" t="s">
        <v>738</v>
      </c>
      <c r="P239" s="5">
        <v>0</v>
      </c>
      <c r="Q239" s="5">
        <v>0</v>
      </c>
      <c r="R239" s="5">
        <v>0</v>
      </c>
      <c r="S239" s="5">
        <v>2500000</v>
      </c>
      <c r="T239" s="6">
        <v>0</v>
      </c>
      <c r="U239" s="6">
        <v>0</v>
      </c>
      <c r="V239" s="6">
        <v>0</v>
      </c>
      <c r="W239" s="6">
        <v>0</v>
      </c>
      <c r="X239" s="6">
        <v>0</v>
      </c>
      <c r="Y239" s="6">
        <v>0</v>
      </c>
    </row>
    <row r="240" spans="1:25" ht="75" x14ac:dyDescent="0.25">
      <c r="A240" s="2" t="s">
        <v>139</v>
      </c>
      <c r="B240" s="3">
        <v>9</v>
      </c>
      <c r="C240" s="3">
        <v>790</v>
      </c>
      <c r="D240" s="1" t="s">
        <v>158</v>
      </c>
      <c r="E240" s="2" t="s">
        <v>320</v>
      </c>
      <c r="F240" s="3" t="s">
        <v>157</v>
      </c>
      <c r="G240" s="2" t="s">
        <v>252</v>
      </c>
      <c r="H240" s="3" t="s">
        <v>217</v>
      </c>
      <c r="I240" s="2" t="s">
        <v>739</v>
      </c>
      <c r="J240" s="3">
        <v>240</v>
      </c>
      <c r="K240" s="1" t="s">
        <v>250</v>
      </c>
      <c r="L240" s="1" t="s">
        <v>376</v>
      </c>
      <c r="M240" s="4">
        <v>43447.432815231485</v>
      </c>
      <c r="N240" s="1" t="s">
        <v>251</v>
      </c>
      <c r="O240" s="2" t="s">
        <v>740</v>
      </c>
      <c r="P240" s="5">
        <v>0</v>
      </c>
      <c r="Q240" s="5">
        <v>2062500</v>
      </c>
      <c r="R240" s="5">
        <v>0</v>
      </c>
      <c r="S240" s="5">
        <v>0</v>
      </c>
      <c r="T240" s="6">
        <v>0</v>
      </c>
      <c r="U240" s="6">
        <v>0</v>
      </c>
      <c r="V240" s="6">
        <v>0</v>
      </c>
      <c r="W240" s="6">
        <v>0</v>
      </c>
      <c r="X240" s="6">
        <v>0</v>
      </c>
      <c r="Y240" s="6">
        <v>0</v>
      </c>
    </row>
    <row r="241" spans="1:25" ht="120" x14ac:dyDescent="0.25">
      <c r="A241" s="2" t="s">
        <v>139</v>
      </c>
      <c r="B241" s="3">
        <v>9</v>
      </c>
      <c r="C241" s="3">
        <v>790</v>
      </c>
      <c r="D241" s="1" t="s">
        <v>158</v>
      </c>
      <c r="E241" s="2" t="s">
        <v>320</v>
      </c>
      <c r="F241" s="3" t="s">
        <v>157</v>
      </c>
      <c r="G241" s="2" t="s">
        <v>252</v>
      </c>
      <c r="H241" s="3" t="s">
        <v>217</v>
      </c>
      <c r="I241" s="2" t="s">
        <v>741</v>
      </c>
      <c r="J241" s="3">
        <v>241</v>
      </c>
      <c r="K241" s="1" t="s">
        <v>250</v>
      </c>
      <c r="L241" s="1" t="s">
        <v>376</v>
      </c>
      <c r="M241" s="4">
        <v>43447.432815231485</v>
      </c>
      <c r="N241" s="1" t="s">
        <v>251</v>
      </c>
      <c r="O241" s="2" t="s">
        <v>1009</v>
      </c>
      <c r="P241" s="5">
        <v>0</v>
      </c>
      <c r="Q241" s="5">
        <v>5240000</v>
      </c>
      <c r="R241" s="5">
        <v>0</v>
      </c>
      <c r="S241" s="5">
        <v>0</v>
      </c>
      <c r="T241" s="6">
        <v>0</v>
      </c>
      <c r="U241" s="6">
        <v>0</v>
      </c>
      <c r="V241" s="6">
        <v>0</v>
      </c>
      <c r="W241" s="6">
        <v>0</v>
      </c>
      <c r="X241" s="6">
        <v>0</v>
      </c>
      <c r="Y241" s="6">
        <v>0</v>
      </c>
    </row>
    <row r="242" spans="1:25" ht="75" x14ac:dyDescent="0.25">
      <c r="A242" s="2" t="s">
        <v>139</v>
      </c>
      <c r="B242" s="3">
        <v>9</v>
      </c>
      <c r="C242" s="3">
        <v>790</v>
      </c>
      <c r="D242" s="1" t="s">
        <v>158</v>
      </c>
      <c r="E242" s="2" t="s">
        <v>320</v>
      </c>
      <c r="F242" s="3" t="s">
        <v>157</v>
      </c>
      <c r="G242" s="2" t="s">
        <v>252</v>
      </c>
      <c r="H242" s="3" t="s">
        <v>217</v>
      </c>
      <c r="I242" s="2" t="s">
        <v>742</v>
      </c>
      <c r="J242" s="3">
        <v>242</v>
      </c>
      <c r="K242" s="1" t="s">
        <v>250</v>
      </c>
      <c r="L242" s="1" t="s">
        <v>376</v>
      </c>
      <c r="M242" s="4">
        <v>43447.432815231485</v>
      </c>
      <c r="N242" s="1" t="s">
        <v>251</v>
      </c>
      <c r="O242" s="2" t="s">
        <v>743</v>
      </c>
      <c r="P242" s="5">
        <v>0</v>
      </c>
      <c r="Q242" s="5">
        <v>9000000</v>
      </c>
      <c r="R242" s="5">
        <v>0</v>
      </c>
      <c r="S242" s="5">
        <v>0</v>
      </c>
      <c r="T242" s="6">
        <v>0</v>
      </c>
      <c r="U242" s="6">
        <v>0</v>
      </c>
      <c r="V242" s="6">
        <v>0</v>
      </c>
      <c r="W242" s="6">
        <v>0</v>
      </c>
      <c r="X242" s="6">
        <v>0</v>
      </c>
      <c r="Y242" s="6">
        <v>0</v>
      </c>
    </row>
    <row r="243" spans="1:25" ht="120" x14ac:dyDescent="0.25">
      <c r="A243" s="2" t="s">
        <v>139</v>
      </c>
      <c r="B243" s="3">
        <v>9</v>
      </c>
      <c r="C243" s="3">
        <v>792</v>
      </c>
      <c r="D243" s="1" t="s">
        <v>160</v>
      </c>
      <c r="E243" s="2" t="s">
        <v>321</v>
      </c>
      <c r="F243" s="3" t="s">
        <v>159</v>
      </c>
      <c r="G243" s="2" t="s">
        <v>253</v>
      </c>
      <c r="H243" s="3" t="s">
        <v>176</v>
      </c>
      <c r="I243" s="2" t="s">
        <v>744</v>
      </c>
      <c r="J243" s="3">
        <v>246</v>
      </c>
      <c r="K243" s="1" t="s">
        <v>250</v>
      </c>
      <c r="L243" s="1" t="s">
        <v>376</v>
      </c>
      <c r="M243" s="4">
        <v>43447.432815231485</v>
      </c>
      <c r="N243" s="1" t="s">
        <v>251</v>
      </c>
      <c r="O243" s="2" t="s">
        <v>745</v>
      </c>
      <c r="P243" s="5">
        <v>0</v>
      </c>
      <c r="Q243" s="5">
        <v>2000000</v>
      </c>
      <c r="R243" s="5">
        <v>0</v>
      </c>
      <c r="S243" s="5">
        <v>0</v>
      </c>
      <c r="T243" s="6">
        <v>0</v>
      </c>
      <c r="U243" s="6">
        <v>0</v>
      </c>
      <c r="V243" s="6">
        <v>0</v>
      </c>
      <c r="W243" s="6">
        <v>0</v>
      </c>
      <c r="X243" s="6">
        <v>0</v>
      </c>
      <c r="Y243" s="6">
        <v>0</v>
      </c>
    </row>
    <row r="244" spans="1:25" ht="195" x14ac:dyDescent="0.25">
      <c r="A244" s="2" t="s">
        <v>139</v>
      </c>
      <c r="B244" s="3">
        <v>9</v>
      </c>
      <c r="C244" s="3">
        <v>792</v>
      </c>
      <c r="D244" s="1" t="s">
        <v>160</v>
      </c>
      <c r="E244" s="2" t="s">
        <v>321</v>
      </c>
      <c r="F244" s="3" t="s">
        <v>159</v>
      </c>
      <c r="G244" s="2" t="s">
        <v>252</v>
      </c>
      <c r="H244" s="3" t="s">
        <v>217</v>
      </c>
      <c r="I244" s="2" t="s">
        <v>746</v>
      </c>
      <c r="J244" s="3">
        <v>243</v>
      </c>
      <c r="K244" s="1" t="s">
        <v>250</v>
      </c>
      <c r="L244" s="1" t="s">
        <v>376</v>
      </c>
      <c r="M244" s="4">
        <v>43447.432815231485</v>
      </c>
      <c r="N244" s="1" t="s">
        <v>251</v>
      </c>
      <c r="O244" s="2" t="s">
        <v>1010</v>
      </c>
      <c r="P244" s="5">
        <v>0</v>
      </c>
      <c r="Q244" s="5">
        <v>27302119</v>
      </c>
      <c r="R244" s="5">
        <v>0</v>
      </c>
      <c r="S244" s="5">
        <v>-27302119</v>
      </c>
      <c r="T244" s="6">
        <v>0</v>
      </c>
      <c r="U244" s="6">
        <v>0</v>
      </c>
      <c r="V244" s="6">
        <v>0</v>
      </c>
      <c r="W244" s="6">
        <v>0</v>
      </c>
      <c r="X244" s="6">
        <v>0</v>
      </c>
      <c r="Y244" s="6">
        <v>0</v>
      </c>
    </row>
    <row r="245" spans="1:25" ht="90" x14ac:dyDescent="0.25">
      <c r="A245" s="2" t="s">
        <v>139</v>
      </c>
      <c r="B245" s="3">
        <v>9</v>
      </c>
      <c r="C245" s="3">
        <v>792</v>
      </c>
      <c r="D245" s="1" t="s">
        <v>160</v>
      </c>
      <c r="E245" s="2" t="s">
        <v>321</v>
      </c>
      <c r="F245" s="3" t="s">
        <v>159</v>
      </c>
      <c r="G245" s="2" t="s">
        <v>252</v>
      </c>
      <c r="H245" s="3" t="s">
        <v>217</v>
      </c>
      <c r="I245" s="2" t="s">
        <v>747</v>
      </c>
      <c r="J245" s="3">
        <v>244</v>
      </c>
      <c r="K245" s="1" t="s">
        <v>250</v>
      </c>
      <c r="L245" s="1" t="s">
        <v>376</v>
      </c>
      <c r="M245" s="4">
        <v>43447.432815231485</v>
      </c>
      <c r="N245" s="1" t="s">
        <v>251</v>
      </c>
      <c r="O245" s="2" t="s">
        <v>748</v>
      </c>
      <c r="P245" s="5">
        <v>0</v>
      </c>
      <c r="Q245" s="5">
        <v>7918668</v>
      </c>
      <c r="R245" s="5">
        <v>0</v>
      </c>
      <c r="S245" s="5">
        <v>0</v>
      </c>
      <c r="T245" s="6">
        <v>0</v>
      </c>
      <c r="U245" s="6">
        <v>0</v>
      </c>
      <c r="V245" s="6">
        <v>0</v>
      </c>
      <c r="W245" s="6">
        <v>254</v>
      </c>
      <c r="X245" s="6">
        <v>0</v>
      </c>
      <c r="Y245" s="6">
        <v>254</v>
      </c>
    </row>
    <row r="246" spans="1:25" ht="105" x14ac:dyDescent="0.25">
      <c r="A246" s="2" t="s">
        <v>139</v>
      </c>
      <c r="B246" s="3">
        <v>9</v>
      </c>
      <c r="C246" s="3">
        <v>792</v>
      </c>
      <c r="D246" s="1" t="s">
        <v>160</v>
      </c>
      <c r="E246" s="2" t="s">
        <v>321</v>
      </c>
      <c r="F246" s="3" t="s">
        <v>159</v>
      </c>
      <c r="G246" s="2" t="s">
        <v>252</v>
      </c>
      <c r="H246" s="3" t="s">
        <v>217</v>
      </c>
      <c r="I246" s="2" t="s">
        <v>749</v>
      </c>
      <c r="J246" s="3">
        <v>245</v>
      </c>
      <c r="K246" s="1" t="s">
        <v>250</v>
      </c>
      <c r="L246" s="1" t="s">
        <v>376</v>
      </c>
      <c r="M246" s="4">
        <v>43447.432815231485</v>
      </c>
      <c r="N246" s="1" t="s">
        <v>251</v>
      </c>
      <c r="O246" s="2" t="s">
        <v>1011</v>
      </c>
      <c r="P246" s="5">
        <v>0</v>
      </c>
      <c r="Q246" s="5">
        <v>850000</v>
      </c>
      <c r="R246" s="5">
        <v>0</v>
      </c>
      <c r="S246" s="5">
        <v>0</v>
      </c>
      <c r="T246" s="6">
        <v>0</v>
      </c>
      <c r="U246" s="6">
        <v>0</v>
      </c>
      <c r="V246" s="6">
        <v>0</v>
      </c>
      <c r="W246" s="6">
        <v>0</v>
      </c>
      <c r="X246" s="6">
        <v>0</v>
      </c>
      <c r="Y246" s="6">
        <v>0</v>
      </c>
    </row>
    <row r="247" spans="1:25" ht="120" x14ac:dyDescent="0.25">
      <c r="A247" s="2" t="s">
        <v>139</v>
      </c>
      <c r="B247" s="3">
        <v>9</v>
      </c>
      <c r="C247" s="3">
        <v>793</v>
      </c>
      <c r="D247" s="1" t="s">
        <v>162</v>
      </c>
      <c r="E247" s="2" t="s">
        <v>322</v>
      </c>
      <c r="F247" s="3" t="s">
        <v>161</v>
      </c>
      <c r="G247" s="2" t="s">
        <v>253</v>
      </c>
      <c r="H247" s="3" t="s">
        <v>176</v>
      </c>
      <c r="I247" s="2" t="s">
        <v>744</v>
      </c>
      <c r="J247" s="3">
        <v>247</v>
      </c>
      <c r="K247" s="1" t="s">
        <v>250</v>
      </c>
      <c r="L247" s="1" t="s">
        <v>376</v>
      </c>
      <c r="M247" s="4">
        <v>43447.432815231485</v>
      </c>
      <c r="N247" s="1" t="s">
        <v>251</v>
      </c>
      <c r="O247" s="2" t="s">
        <v>745</v>
      </c>
      <c r="P247" s="5">
        <v>0</v>
      </c>
      <c r="Q247" s="5">
        <v>-2000000</v>
      </c>
      <c r="R247" s="5">
        <v>0</v>
      </c>
      <c r="S247" s="5">
        <v>0</v>
      </c>
      <c r="T247" s="6">
        <v>0</v>
      </c>
      <c r="U247" s="6">
        <v>0</v>
      </c>
      <c r="V247" s="6">
        <v>0</v>
      </c>
      <c r="W247" s="6">
        <v>0</v>
      </c>
      <c r="X247" s="6">
        <v>0</v>
      </c>
      <c r="Y247" s="6">
        <v>0</v>
      </c>
    </row>
    <row r="248" spans="1:25" ht="90" x14ac:dyDescent="0.25">
      <c r="A248" s="2" t="s">
        <v>139</v>
      </c>
      <c r="B248" s="3">
        <v>9</v>
      </c>
      <c r="C248" s="3">
        <v>262</v>
      </c>
      <c r="D248" s="1" t="s">
        <v>164</v>
      </c>
      <c r="E248" s="2" t="s">
        <v>323</v>
      </c>
      <c r="F248" s="3" t="s">
        <v>163</v>
      </c>
      <c r="G248" s="2" t="s">
        <v>253</v>
      </c>
      <c r="H248" s="3" t="s">
        <v>176</v>
      </c>
      <c r="I248" s="2" t="s">
        <v>153</v>
      </c>
      <c r="J248" s="3">
        <v>249</v>
      </c>
      <c r="K248" s="1" t="s">
        <v>250</v>
      </c>
      <c r="L248" s="1" t="s">
        <v>376</v>
      </c>
      <c r="M248" s="4">
        <v>43447.432815231485</v>
      </c>
      <c r="N248" s="1" t="s">
        <v>251</v>
      </c>
      <c r="O248" s="2" t="s">
        <v>750</v>
      </c>
      <c r="P248" s="5">
        <v>0</v>
      </c>
      <c r="Q248" s="5">
        <v>0</v>
      </c>
      <c r="R248" s="5">
        <v>0</v>
      </c>
      <c r="S248" s="5">
        <v>0</v>
      </c>
      <c r="T248" s="6">
        <v>0</v>
      </c>
      <c r="U248" s="6">
        <v>0</v>
      </c>
      <c r="V248" s="6">
        <v>0</v>
      </c>
      <c r="W248" s="6">
        <v>0</v>
      </c>
      <c r="X248" s="6">
        <v>0</v>
      </c>
      <c r="Y248" s="6">
        <v>0</v>
      </c>
    </row>
    <row r="249" spans="1:25" ht="225" x14ac:dyDescent="0.25">
      <c r="A249" s="2" t="s">
        <v>139</v>
      </c>
      <c r="B249" s="3">
        <v>9</v>
      </c>
      <c r="C249" s="3">
        <v>262</v>
      </c>
      <c r="D249" s="1" t="s">
        <v>164</v>
      </c>
      <c r="E249" s="2" t="s">
        <v>323</v>
      </c>
      <c r="F249" s="3" t="s">
        <v>163</v>
      </c>
      <c r="G249" s="2" t="s">
        <v>252</v>
      </c>
      <c r="H249" s="3" t="s">
        <v>217</v>
      </c>
      <c r="I249" s="2" t="s">
        <v>751</v>
      </c>
      <c r="J249" s="3">
        <v>248</v>
      </c>
      <c r="K249" s="1" t="s">
        <v>250</v>
      </c>
      <c r="L249" s="1" t="s">
        <v>376</v>
      </c>
      <c r="M249" s="4">
        <v>43447.432815231485</v>
      </c>
      <c r="N249" s="1" t="s">
        <v>251</v>
      </c>
      <c r="O249" s="2" t="s">
        <v>752</v>
      </c>
      <c r="P249" s="5">
        <v>0</v>
      </c>
      <c r="Q249" s="5">
        <v>0</v>
      </c>
      <c r="R249" s="5">
        <v>-8694980</v>
      </c>
      <c r="S249" s="5">
        <v>-11301245</v>
      </c>
      <c r="T249" s="6">
        <v>0</v>
      </c>
      <c r="U249" s="6">
        <v>-44</v>
      </c>
      <c r="V249" s="6">
        <v>-44</v>
      </c>
      <c r="W249" s="6">
        <v>0</v>
      </c>
      <c r="X249" s="6">
        <v>-44</v>
      </c>
      <c r="Y249" s="6">
        <v>-44</v>
      </c>
    </row>
    <row r="250" spans="1:25" ht="120" x14ac:dyDescent="0.25">
      <c r="A250" s="2" t="s">
        <v>139</v>
      </c>
      <c r="B250" s="3">
        <v>9</v>
      </c>
      <c r="C250" s="3">
        <v>262</v>
      </c>
      <c r="D250" s="1" t="s">
        <v>164</v>
      </c>
      <c r="E250" s="2" t="s">
        <v>323</v>
      </c>
      <c r="F250" s="3" t="s">
        <v>163</v>
      </c>
      <c r="G250" s="2" t="s">
        <v>252</v>
      </c>
      <c r="H250" s="3" t="s">
        <v>217</v>
      </c>
      <c r="I250" s="2" t="s">
        <v>753</v>
      </c>
      <c r="J250" s="3">
        <v>250</v>
      </c>
      <c r="K250" s="1" t="s">
        <v>250</v>
      </c>
      <c r="L250" s="1" t="s">
        <v>376</v>
      </c>
      <c r="M250" s="4">
        <v>43447.432815231485</v>
      </c>
      <c r="N250" s="1" t="s">
        <v>251</v>
      </c>
      <c r="O250" s="2" t="s">
        <v>754</v>
      </c>
      <c r="P250" s="5">
        <v>0</v>
      </c>
      <c r="Q250" s="5">
        <v>100000</v>
      </c>
      <c r="R250" s="5">
        <v>0</v>
      </c>
      <c r="S250" s="5">
        <v>0</v>
      </c>
      <c r="T250" s="6">
        <v>0</v>
      </c>
      <c r="U250" s="6">
        <v>0</v>
      </c>
      <c r="V250" s="6">
        <v>0</v>
      </c>
      <c r="W250" s="6">
        <v>1</v>
      </c>
      <c r="X250" s="6">
        <v>0</v>
      </c>
      <c r="Y250" s="6">
        <v>1</v>
      </c>
    </row>
    <row r="251" spans="1:25" ht="225" x14ac:dyDescent="0.25">
      <c r="A251" s="2" t="s">
        <v>139</v>
      </c>
      <c r="B251" s="3">
        <v>9</v>
      </c>
      <c r="C251" s="3">
        <v>203</v>
      </c>
      <c r="D251" s="1" t="s">
        <v>166</v>
      </c>
      <c r="E251" s="2" t="s">
        <v>324</v>
      </c>
      <c r="F251" s="3" t="s">
        <v>165</v>
      </c>
      <c r="G251" s="2" t="s">
        <v>252</v>
      </c>
      <c r="H251" s="3" t="s">
        <v>217</v>
      </c>
      <c r="I251" s="2" t="s">
        <v>751</v>
      </c>
      <c r="J251" s="3">
        <v>251</v>
      </c>
      <c r="K251" s="1" t="s">
        <v>250</v>
      </c>
      <c r="L251" s="1" t="s">
        <v>376</v>
      </c>
      <c r="M251" s="4">
        <v>43447.432815231485</v>
      </c>
      <c r="N251" s="1" t="s">
        <v>251</v>
      </c>
      <c r="O251" s="2" t="s">
        <v>752</v>
      </c>
      <c r="P251" s="5">
        <v>0</v>
      </c>
      <c r="Q251" s="5">
        <v>0</v>
      </c>
      <c r="R251" s="5">
        <v>-1864973</v>
      </c>
      <c r="S251" s="5">
        <v>-3445946</v>
      </c>
      <c r="T251" s="6">
        <v>0</v>
      </c>
      <c r="U251" s="6">
        <v>-29</v>
      </c>
      <c r="V251" s="6">
        <v>-29</v>
      </c>
      <c r="W251" s="6">
        <v>0</v>
      </c>
      <c r="X251" s="6">
        <v>-29</v>
      </c>
      <c r="Y251" s="6">
        <v>-29</v>
      </c>
    </row>
    <row r="252" spans="1:25" ht="165" x14ac:dyDescent="0.25">
      <c r="A252" s="2" t="s">
        <v>139</v>
      </c>
      <c r="B252" s="3">
        <v>9</v>
      </c>
      <c r="C252" s="3">
        <v>765</v>
      </c>
      <c r="D252" s="1" t="s">
        <v>168</v>
      </c>
      <c r="E252" s="2" t="s">
        <v>325</v>
      </c>
      <c r="F252" s="3" t="s">
        <v>167</v>
      </c>
      <c r="G252" s="2" t="s">
        <v>253</v>
      </c>
      <c r="H252" s="3" t="s">
        <v>176</v>
      </c>
      <c r="I252" s="2" t="s">
        <v>755</v>
      </c>
      <c r="J252" s="3">
        <v>252</v>
      </c>
      <c r="K252" s="1" t="s">
        <v>250</v>
      </c>
      <c r="L252" s="1" t="s">
        <v>376</v>
      </c>
      <c r="M252" s="4">
        <v>43447.432815231485</v>
      </c>
      <c r="N252" s="1" t="s">
        <v>251</v>
      </c>
      <c r="O252" s="2" t="s">
        <v>756</v>
      </c>
      <c r="P252" s="5">
        <v>-2250545</v>
      </c>
      <c r="Q252" s="5">
        <v>-3642480</v>
      </c>
      <c r="R252" s="5">
        <v>2219970</v>
      </c>
      <c r="S252" s="5">
        <v>-4679984</v>
      </c>
      <c r="T252" s="6">
        <v>0</v>
      </c>
      <c r="U252" s="6">
        <v>0</v>
      </c>
      <c r="V252" s="6">
        <v>0</v>
      </c>
      <c r="W252" s="6">
        <v>0</v>
      </c>
      <c r="X252" s="6">
        <v>0</v>
      </c>
      <c r="Y252" s="6">
        <v>0</v>
      </c>
    </row>
    <row r="253" spans="1:25" ht="165" x14ac:dyDescent="0.25">
      <c r="A253" s="2" t="s">
        <v>139</v>
      </c>
      <c r="B253" s="3">
        <v>9</v>
      </c>
      <c r="C253" s="3">
        <v>765</v>
      </c>
      <c r="D253" s="1" t="s">
        <v>168</v>
      </c>
      <c r="E253" s="2" t="s">
        <v>325</v>
      </c>
      <c r="F253" s="3" t="s">
        <v>167</v>
      </c>
      <c r="G253" s="2" t="s">
        <v>253</v>
      </c>
      <c r="H253" s="3" t="s">
        <v>176</v>
      </c>
      <c r="I253" s="2" t="s">
        <v>757</v>
      </c>
      <c r="J253" s="3">
        <v>253</v>
      </c>
      <c r="K253" s="1" t="s">
        <v>250</v>
      </c>
      <c r="L253" s="1" t="s">
        <v>376</v>
      </c>
      <c r="M253" s="4">
        <v>43447.432815231485</v>
      </c>
      <c r="N253" s="1" t="s">
        <v>251</v>
      </c>
      <c r="O253" s="2" t="s">
        <v>758</v>
      </c>
      <c r="P253" s="5">
        <v>0</v>
      </c>
      <c r="Q253" s="5">
        <v>0</v>
      </c>
      <c r="R253" s="5">
        <v>2965738</v>
      </c>
      <c r="S253" s="5">
        <v>0</v>
      </c>
      <c r="T253" s="6">
        <v>0</v>
      </c>
      <c r="U253" s="6">
        <v>0</v>
      </c>
      <c r="V253" s="6">
        <v>0</v>
      </c>
      <c r="W253" s="6">
        <v>0</v>
      </c>
      <c r="X253" s="6">
        <v>0</v>
      </c>
      <c r="Y253" s="6">
        <v>0</v>
      </c>
    </row>
    <row r="254" spans="1:25" ht="75" x14ac:dyDescent="0.25">
      <c r="A254" s="2" t="s">
        <v>139</v>
      </c>
      <c r="B254" s="3">
        <v>9</v>
      </c>
      <c r="C254" s="3">
        <v>765</v>
      </c>
      <c r="D254" s="1" t="s">
        <v>168</v>
      </c>
      <c r="E254" s="2" t="s">
        <v>325</v>
      </c>
      <c r="F254" s="3" t="s">
        <v>167</v>
      </c>
      <c r="G254" s="2" t="s">
        <v>253</v>
      </c>
      <c r="H254" s="3" t="s">
        <v>176</v>
      </c>
      <c r="I254" s="2" t="s">
        <v>759</v>
      </c>
      <c r="J254" s="3">
        <v>266</v>
      </c>
      <c r="K254" s="1" t="s">
        <v>250</v>
      </c>
      <c r="L254" s="1" t="s">
        <v>376</v>
      </c>
      <c r="M254" s="4">
        <v>43447.432815231485</v>
      </c>
      <c r="N254" s="1" t="s">
        <v>251</v>
      </c>
      <c r="O254" s="2" t="s">
        <v>1012</v>
      </c>
      <c r="P254" s="5">
        <v>0</v>
      </c>
      <c r="Q254" s="5">
        <v>0</v>
      </c>
      <c r="R254" s="5">
        <v>0</v>
      </c>
      <c r="S254" s="5">
        <v>0</v>
      </c>
      <c r="T254" s="6">
        <v>0</v>
      </c>
      <c r="U254" s="6">
        <v>0</v>
      </c>
      <c r="V254" s="6">
        <v>0</v>
      </c>
      <c r="W254" s="6">
        <v>0</v>
      </c>
      <c r="X254" s="6">
        <v>0</v>
      </c>
      <c r="Y254" s="6">
        <v>0</v>
      </c>
    </row>
    <row r="255" spans="1:25" ht="60" x14ac:dyDescent="0.25">
      <c r="A255" s="2" t="s">
        <v>139</v>
      </c>
      <c r="B255" s="3">
        <v>9</v>
      </c>
      <c r="C255" s="3">
        <v>765</v>
      </c>
      <c r="D255" s="1" t="s">
        <v>168</v>
      </c>
      <c r="E255" s="2" t="s">
        <v>325</v>
      </c>
      <c r="F255" s="3" t="s">
        <v>167</v>
      </c>
      <c r="G255" s="2" t="s">
        <v>252</v>
      </c>
      <c r="H255" s="3" t="s">
        <v>217</v>
      </c>
      <c r="I255" s="2" t="s">
        <v>760</v>
      </c>
      <c r="J255" s="3">
        <v>254</v>
      </c>
      <c r="K255" s="1" t="s">
        <v>250</v>
      </c>
      <c r="L255" s="1" t="s">
        <v>376</v>
      </c>
      <c r="M255" s="4">
        <v>43447.432815231485</v>
      </c>
      <c r="N255" s="1" t="s">
        <v>251</v>
      </c>
      <c r="O255" s="2" t="s">
        <v>761</v>
      </c>
      <c r="P255" s="5">
        <v>0</v>
      </c>
      <c r="Q255" s="5">
        <v>0</v>
      </c>
      <c r="R255" s="5">
        <v>0</v>
      </c>
      <c r="S255" s="5">
        <v>1009563</v>
      </c>
      <c r="T255" s="6">
        <v>0</v>
      </c>
      <c r="U255" s="6">
        <v>0</v>
      </c>
      <c r="V255" s="6">
        <v>0</v>
      </c>
      <c r="W255" s="6">
        <v>0</v>
      </c>
      <c r="X255" s="6">
        <v>10</v>
      </c>
      <c r="Y255" s="6">
        <v>10</v>
      </c>
    </row>
    <row r="256" spans="1:25" ht="105" x14ac:dyDescent="0.25">
      <c r="A256" s="2" t="s">
        <v>139</v>
      </c>
      <c r="B256" s="3">
        <v>9</v>
      </c>
      <c r="C256" s="3">
        <v>765</v>
      </c>
      <c r="D256" s="1" t="s">
        <v>168</v>
      </c>
      <c r="E256" s="2" t="s">
        <v>325</v>
      </c>
      <c r="F256" s="3" t="s">
        <v>167</v>
      </c>
      <c r="G256" s="2" t="s">
        <v>252</v>
      </c>
      <c r="H256" s="3" t="s">
        <v>217</v>
      </c>
      <c r="I256" s="2" t="s">
        <v>762</v>
      </c>
      <c r="J256" s="3">
        <v>255</v>
      </c>
      <c r="K256" s="1" t="s">
        <v>250</v>
      </c>
      <c r="L256" s="1" t="s">
        <v>376</v>
      </c>
      <c r="M256" s="4">
        <v>43447.432815231485</v>
      </c>
      <c r="N256" s="1" t="s">
        <v>251</v>
      </c>
      <c r="O256" s="2" t="s">
        <v>763</v>
      </c>
      <c r="P256" s="5">
        <v>0</v>
      </c>
      <c r="Q256" s="5">
        <v>0</v>
      </c>
      <c r="R256" s="5">
        <v>0</v>
      </c>
      <c r="S256" s="5">
        <v>47400</v>
      </c>
      <c r="T256" s="6">
        <v>0</v>
      </c>
      <c r="U256" s="6">
        <v>0</v>
      </c>
      <c r="V256" s="6">
        <v>0</v>
      </c>
      <c r="W256" s="6">
        <v>0</v>
      </c>
      <c r="X256" s="6">
        <v>0</v>
      </c>
      <c r="Y256" s="6">
        <v>0</v>
      </c>
    </row>
    <row r="257" spans="1:25" ht="75" x14ac:dyDescent="0.25">
      <c r="A257" s="2" t="s">
        <v>139</v>
      </c>
      <c r="B257" s="3">
        <v>9</v>
      </c>
      <c r="C257" s="3">
        <v>765</v>
      </c>
      <c r="D257" s="1" t="s">
        <v>168</v>
      </c>
      <c r="E257" s="2" t="s">
        <v>325</v>
      </c>
      <c r="F257" s="3" t="s">
        <v>167</v>
      </c>
      <c r="G257" s="2" t="s">
        <v>252</v>
      </c>
      <c r="H257" s="3" t="s">
        <v>217</v>
      </c>
      <c r="I257" s="2" t="s">
        <v>764</v>
      </c>
      <c r="J257" s="3">
        <v>256</v>
      </c>
      <c r="K257" s="1" t="s">
        <v>250</v>
      </c>
      <c r="L257" s="1" t="s">
        <v>376</v>
      </c>
      <c r="M257" s="4">
        <v>43447.432815231485</v>
      </c>
      <c r="N257" s="1" t="s">
        <v>251</v>
      </c>
      <c r="O257" s="2" t="s">
        <v>765</v>
      </c>
      <c r="P257" s="5">
        <v>0</v>
      </c>
      <c r="Q257" s="5">
        <v>50000</v>
      </c>
      <c r="R257" s="5">
        <v>0</v>
      </c>
      <c r="S257" s="5">
        <v>50000</v>
      </c>
      <c r="T257" s="6">
        <v>0</v>
      </c>
      <c r="U257" s="6">
        <v>0</v>
      </c>
      <c r="V257" s="6">
        <v>0</v>
      </c>
      <c r="W257" s="6">
        <v>0.5</v>
      </c>
      <c r="X257" s="6">
        <v>0.5</v>
      </c>
      <c r="Y257" s="6">
        <v>1</v>
      </c>
    </row>
    <row r="258" spans="1:25" ht="75" x14ac:dyDescent="0.25">
      <c r="A258" s="2" t="s">
        <v>139</v>
      </c>
      <c r="B258" s="3">
        <v>9</v>
      </c>
      <c r="C258" s="3">
        <v>765</v>
      </c>
      <c r="D258" s="1" t="s">
        <v>168</v>
      </c>
      <c r="E258" s="2" t="s">
        <v>325</v>
      </c>
      <c r="F258" s="3" t="s">
        <v>167</v>
      </c>
      <c r="G258" s="2" t="s">
        <v>252</v>
      </c>
      <c r="H258" s="3" t="s">
        <v>217</v>
      </c>
      <c r="I258" s="2" t="s">
        <v>766</v>
      </c>
      <c r="J258" s="3">
        <v>257</v>
      </c>
      <c r="K258" s="1" t="s">
        <v>250</v>
      </c>
      <c r="L258" s="1" t="s">
        <v>376</v>
      </c>
      <c r="M258" s="4">
        <v>43447.432815231485</v>
      </c>
      <c r="N258" s="1" t="s">
        <v>251</v>
      </c>
      <c r="O258" s="2" t="s">
        <v>767</v>
      </c>
      <c r="P258" s="5">
        <v>0</v>
      </c>
      <c r="Q258" s="5">
        <v>4250000</v>
      </c>
      <c r="R258" s="5">
        <v>0</v>
      </c>
      <c r="S258" s="5">
        <v>0</v>
      </c>
      <c r="T258" s="6">
        <v>0</v>
      </c>
      <c r="U258" s="6">
        <v>0</v>
      </c>
      <c r="V258" s="6">
        <v>0</v>
      </c>
      <c r="W258" s="6">
        <v>0</v>
      </c>
      <c r="X258" s="6">
        <v>0</v>
      </c>
      <c r="Y258" s="6">
        <v>0</v>
      </c>
    </row>
    <row r="259" spans="1:25" ht="75" x14ac:dyDescent="0.25">
      <c r="A259" s="2" t="s">
        <v>139</v>
      </c>
      <c r="B259" s="3">
        <v>9</v>
      </c>
      <c r="C259" s="3">
        <v>765</v>
      </c>
      <c r="D259" s="1" t="s">
        <v>168</v>
      </c>
      <c r="E259" s="2" t="s">
        <v>325</v>
      </c>
      <c r="F259" s="3" t="s">
        <v>167</v>
      </c>
      <c r="G259" s="2" t="s">
        <v>252</v>
      </c>
      <c r="H259" s="3" t="s">
        <v>217</v>
      </c>
      <c r="I259" s="2" t="s">
        <v>703</v>
      </c>
      <c r="J259" s="3">
        <v>258</v>
      </c>
      <c r="K259" s="1" t="s">
        <v>250</v>
      </c>
      <c r="L259" s="1" t="s">
        <v>376</v>
      </c>
      <c r="M259" s="4">
        <v>43447.432815231485</v>
      </c>
      <c r="N259" s="1" t="s">
        <v>251</v>
      </c>
      <c r="O259" s="2" t="s">
        <v>768</v>
      </c>
      <c r="P259" s="5">
        <v>0</v>
      </c>
      <c r="Q259" s="5">
        <v>1050000</v>
      </c>
      <c r="R259" s="5">
        <v>0</v>
      </c>
      <c r="S259" s="5">
        <v>9450000</v>
      </c>
      <c r="T259" s="6">
        <v>0</v>
      </c>
      <c r="U259" s="6">
        <v>0</v>
      </c>
      <c r="V259" s="6">
        <v>0</v>
      </c>
      <c r="W259" s="6">
        <v>0</v>
      </c>
      <c r="X259" s="6">
        <v>0</v>
      </c>
      <c r="Y259" s="6">
        <v>0</v>
      </c>
    </row>
    <row r="260" spans="1:25" ht="255" x14ac:dyDescent="0.25">
      <c r="A260" s="2" t="s">
        <v>139</v>
      </c>
      <c r="B260" s="3">
        <v>9</v>
      </c>
      <c r="C260" s="3">
        <v>765</v>
      </c>
      <c r="D260" s="1" t="s">
        <v>168</v>
      </c>
      <c r="E260" s="2" t="s">
        <v>325</v>
      </c>
      <c r="F260" s="3" t="s">
        <v>167</v>
      </c>
      <c r="G260" s="2" t="s">
        <v>252</v>
      </c>
      <c r="H260" s="3" t="s">
        <v>217</v>
      </c>
      <c r="I260" s="2" t="s">
        <v>769</v>
      </c>
      <c r="J260" s="3">
        <v>259</v>
      </c>
      <c r="K260" s="1" t="s">
        <v>250</v>
      </c>
      <c r="L260" s="1" t="s">
        <v>376</v>
      </c>
      <c r="M260" s="4">
        <v>43447.432815231485</v>
      </c>
      <c r="N260" s="1" t="s">
        <v>251</v>
      </c>
      <c r="O260" s="2" t="s">
        <v>770</v>
      </c>
      <c r="P260" s="5">
        <v>335592</v>
      </c>
      <c r="Q260" s="5">
        <v>1342366</v>
      </c>
      <c r="R260" s="5">
        <v>258064</v>
      </c>
      <c r="S260" s="5">
        <v>1032253</v>
      </c>
      <c r="T260" s="6">
        <v>0</v>
      </c>
      <c r="U260" s="6">
        <v>0</v>
      </c>
      <c r="V260" s="6">
        <v>0</v>
      </c>
      <c r="W260" s="6">
        <v>0</v>
      </c>
      <c r="X260" s="6">
        <v>0</v>
      </c>
      <c r="Y260" s="6">
        <v>0</v>
      </c>
    </row>
    <row r="261" spans="1:25" ht="210" x14ac:dyDescent="0.25">
      <c r="A261" s="2" t="s">
        <v>139</v>
      </c>
      <c r="B261" s="3">
        <v>9</v>
      </c>
      <c r="C261" s="3">
        <v>765</v>
      </c>
      <c r="D261" s="1" t="s">
        <v>168</v>
      </c>
      <c r="E261" s="2" t="s">
        <v>325</v>
      </c>
      <c r="F261" s="3" t="s">
        <v>167</v>
      </c>
      <c r="G261" s="2" t="s">
        <v>252</v>
      </c>
      <c r="H261" s="3" t="s">
        <v>217</v>
      </c>
      <c r="I261" s="2" t="s">
        <v>771</v>
      </c>
      <c r="J261" s="3">
        <v>260</v>
      </c>
      <c r="K261" s="1" t="s">
        <v>250</v>
      </c>
      <c r="L261" s="1" t="s">
        <v>376</v>
      </c>
      <c r="M261" s="4">
        <v>43447.432815231485</v>
      </c>
      <c r="N261" s="1" t="s">
        <v>251</v>
      </c>
      <c r="O261" s="2" t="s">
        <v>1013</v>
      </c>
      <c r="P261" s="5">
        <v>1170000</v>
      </c>
      <c r="Q261" s="5">
        <v>1170000</v>
      </c>
      <c r="R261" s="5">
        <v>90000</v>
      </c>
      <c r="S261" s="5">
        <v>90000</v>
      </c>
      <c r="T261" s="6">
        <v>0</v>
      </c>
      <c r="U261" s="6">
        <v>0</v>
      </c>
      <c r="V261" s="6">
        <v>0</v>
      </c>
      <c r="W261" s="6">
        <v>0</v>
      </c>
      <c r="X261" s="6">
        <v>0</v>
      </c>
      <c r="Y261" s="6">
        <v>0</v>
      </c>
    </row>
    <row r="262" spans="1:25" ht="75" x14ac:dyDescent="0.25">
      <c r="A262" s="2" t="s">
        <v>139</v>
      </c>
      <c r="B262" s="3">
        <v>9</v>
      </c>
      <c r="C262" s="3">
        <v>765</v>
      </c>
      <c r="D262" s="1" t="s">
        <v>168</v>
      </c>
      <c r="E262" s="2" t="s">
        <v>325</v>
      </c>
      <c r="F262" s="3" t="s">
        <v>167</v>
      </c>
      <c r="G262" s="2" t="s">
        <v>252</v>
      </c>
      <c r="H262" s="3" t="s">
        <v>217</v>
      </c>
      <c r="I262" s="2" t="s">
        <v>1014</v>
      </c>
      <c r="J262" s="3">
        <v>261</v>
      </c>
      <c r="K262" s="1" t="s">
        <v>250</v>
      </c>
      <c r="L262" s="1" t="s">
        <v>376</v>
      </c>
      <c r="M262" s="4">
        <v>43447.432815231485</v>
      </c>
      <c r="N262" s="1" t="s">
        <v>251</v>
      </c>
      <c r="O262" s="2" t="s">
        <v>772</v>
      </c>
      <c r="P262" s="5">
        <v>0</v>
      </c>
      <c r="Q262" s="5">
        <v>332538</v>
      </c>
      <c r="R262" s="5">
        <v>0</v>
      </c>
      <c r="S262" s="5">
        <v>332538</v>
      </c>
      <c r="T262" s="6">
        <v>0</v>
      </c>
      <c r="U262" s="6">
        <v>0</v>
      </c>
      <c r="V262" s="6">
        <v>0</v>
      </c>
      <c r="W262" s="6">
        <v>0</v>
      </c>
      <c r="X262" s="6">
        <v>0</v>
      </c>
      <c r="Y262" s="6">
        <v>0</v>
      </c>
    </row>
    <row r="263" spans="1:25" ht="135" x14ac:dyDescent="0.25">
      <c r="A263" s="2" t="s">
        <v>139</v>
      </c>
      <c r="B263" s="3">
        <v>9</v>
      </c>
      <c r="C263" s="3">
        <v>765</v>
      </c>
      <c r="D263" s="1" t="s">
        <v>168</v>
      </c>
      <c r="E263" s="2" t="s">
        <v>325</v>
      </c>
      <c r="F263" s="3" t="s">
        <v>167</v>
      </c>
      <c r="G263" s="2" t="s">
        <v>252</v>
      </c>
      <c r="H263" s="3" t="s">
        <v>217</v>
      </c>
      <c r="I263" s="2" t="s">
        <v>169</v>
      </c>
      <c r="J263" s="3">
        <v>262</v>
      </c>
      <c r="K263" s="1" t="s">
        <v>250</v>
      </c>
      <c r="L263" s="1" t="s">
        <v>376</v>
      </c>
      <c r="M263" s="4">
        <v>43447.432815231485</v>
      </c>
      <c r="N263" s="1" t="s">
        <v>251</v>
      </c>
      <c r="O263" s="2" t="s">
        <v>775</v>
      </c>
      <c r="P263" s="5">
        <v>353666</v>
      </c>
      <c r="Q263" s="5">
        <v>-273373</v>
      </c>
      <c r="R263" s="5">
        <v>-313619</v>
      </c>
      <c r="S263" s="5">
        <v>-273373</v>
      </c>
      <c r="T263" s="6">
        <v>0</v>
      </c>
      <c r="U263" s="6">
        <v>0</v>
      </c>
      <c r="V263" s="6">
        <v>0</v>
      </c>
      <c r="W263" s="6">
        <v>0</v>
      </c>
      <c r="X263" s="6">
        <v>0</v>
      </c>
      <c r="Y263" s="6">
        <v>0</v>
      </c>
    </row>
    <row r="264" spans="1:25" ht="105" x14ac:dyDescent="0.25">
      <c r="A264" s="2" t="s">
        <v>139</v>
      </c>
      <c r="B264" s="3">
        <v>9</v>
      </c>
      <c r="C264" s="3">
        <v>765</v>
      </c>
      <c r="D264" s="1" t="s">
        <v>168</v>
      </c>
      <c r="E264" s="2" t="s">
        <v>325</v>
      </c>
      <c r="F264" s="3" t="s">
        <v>167</v>
      </c>
      <c r="G264" s="2" t="s">
        <v>252</v>
      </c>
      <c r="H264" s="3" t="s">
        <v>217</v>
      </c>
      <c r="I264" s="2" t="s">
        <v>773</v>
      </c>
      <c r="J264" s="3">
        <v>263</v>
      </c>
      <c r="K264" s="1" t="s">
        <v>250</v>
      </c>
      <c r="L264" s="1" t="s">
        <v>376</v>
      </c>
      <c r="M264" s="4">
        <v>43447.432815231485</v>
      </c>
      <c r="N264" s="1" t="s">
        <v>251</v>
      </c>
      <c r="O264" s="2" t="s">
        <v>774</v>
      </c>
      <c r="P264" s="5">
        <v>0</v>
      </c>
      <c r="Q264" s="5">
        <v>0</v>
      </c>
      <c r="R264" s="5">
        <v>0</v>
      </c>
      <c r="S264" s="5">
        <v>1877988</v>
      </c>
      <c r="T264" s="6">
        <v>0</v>
      </c>
      <c r="U264" s="6">
        <v>0</v>
      </c>
      <c r="V264" s="6">
        <v>0</v>
      </c>
      <c r="W264" s="6">
        <v>0</v>
      </c>
      <c r="X264" s="6">
        <v>0</v>
      </c>
      <c r="Y264" s="6">
        <v>0</v>
      </c>
    </row>
    <row r="265" spans="1:25" ht="60" x14ac:dyDescent="0.25">
      <c r="A265" s="2" t="s">
        <v>139</v>
      </c>
      <c r="B265" s="3">
        <v>9</v>
      </c>
      <c r="C265" s="3">
        <v>765</v>
      </c>
      <c r="D265" s="1" t="s">
        <v>168</v>
      </c>
      <c r="E265" s="2" t="s">
        <v>325</v>
      </c>
      <c r="F265" s="3" t="s">
        <v>167</v>
      </c>
      <c r="G265" s="2" t="s">
        <v>252</v>
      </c>
      <c r="H265" s="3" t="s">
        <v>217</v>
      </c>
      <c r="I265" s="2" t="s">
        <v>776</v>
      </c>
      <c r="J265" s="3">
        <v>264</v>
      </c>
      <c r="K265" s="1" t="s">
        <v>250</v>
      </c>
      <c r="L265" s="1" t="s">
        <v>376</v>
      </c>
      <c r="M265" s="4">
        <v>43447.432815231485</v>
      </c>
      <c r="N265" s="1" t="s">
        <v>251</v>
      </c>
      <c r="O265" s="2" t="s">
        <v>777</v>
      </c>
      <c r="P265" s="5">
        <v>0</v>
      </c>
      <c r="Q265" s="5">
        <v>0</v>
      </c>
      <c r="R265" s="5">
        <v>-100000</v>
      </c>
      <c r="S265" s="5">
        <v>-100000</v>
      </c>
      <c r="T265" s="6">
        <v>0</v>
      </c>
      <c r="U265" s="6">
        <v>0</v>
      </c>
      <c r="V265" s="6">
        <v>0</v>
      </c>
      <c r="W265" s="6">
        <v>0</v>
      </c>
      <c r="X265" s="6">
        <v>0</v>
      </c>
      <c r="Y265" s="6">
        <v>0</v>
      </c>
    </row>
    <row r="266" spans="1:25" ht="105" x14ac:dyDescent="0.25">
      <c r="A266" s="2" t="s">
        <v>139</v>
      </c>
      <c r="B266" s="3">
        <v>9</v>
      </c>
      <c r="C266" s="3">
        <v>765</v>
      </c>
      <c r="D266" s="1" t="s">
        <v>168</v>
      </c>
      <c r="E266" s="2" t="s">
        <v>325</v>
      </c>
      <c r="F266" s="3" t="s">
        <v>167</v>
      </c>
      <c r="G266" s="2" t="s">
        <v>252</v>
      </c>
      <c r="H266" s="3" t="s">
        <v>217</v>
      </c>
      <c r="I266" s="2" t="s">
        <v>778</v>
      </c>
      <c r="J266" s="3">
        <v>265</v>
      </c>
      <c r="K266" s="1" t="s">
        <v>250</v>
      </c>
      <c r="L266" s="1" t="s">
        <v>376</v>
      </c>
      <c r="M266" s="4">
        <v>43447.432815231485</v>
      </c>
      <c r="N266" s="1" t="s">
        <v>251</v>
      </c>
      <c r="O266" s="2" t="s">
        <v>779</v>
      </c>
      <c r="P266" s="5">
        <v>0</v>
      </c>
      <c r="Q266" s="5">
        <v>0</v>
      </c>
      <c r="R266" s="5">
        <v>0</v>
      </c>
      <c r="S266" s="5">
        <v>-417822</v>
      </c>
      <c r="T266" s="6">
        <v>0</v>
      </c>
      <c r="U266" s="6">
        <v>0</v>
      </c>
      <c r="V266" s="6">
        <v>0</v>
      </c>
      <c r="W266" s="6">
        <v>0</v>
      </c>
      <c r="X266" s="6">
        <v>0</v>
      </c>
      <c r="Y266" s="6">
        <v>0</v>
      </c>
    </row>
    <row r="267" spans="1:25" ht="75" x14ac:dyDescent="0.25">
      <c r="A267" s="2" t="s">
        <v>139</v>
      </c>
      <c r="B267" s="3">
        <v>9</v>
      </c>
      <c r="C267" s="3">
        <v>765</v>
      </c>
      <c r="D267" s="1" t="s">
        <v>168</v>
      </c>
      <c r="E267" s="2" t="s">
        <v>325</v>
      </c>
      <c r="F267" s="3" t="s">
        <v>167</v>
      </c>
      <c r="G267" s="2" t="s">
        <v>252</v>
      </c>
      <c r="H267" s="3" t="s">
        <v>217</v>
      </c>
      <c r="I267" s="2" t="s">
        <v>780</v>
      </c>
      <c r="J267" s="3">
        <v>267</v>
      </c>
      <c r="K267" s="1" t="s">
        <v>250</v>
      </c>
      <c r="L267" s="1" t="s">
        <v>376</v>
      </c>
      <c r="M267" s="4">
        <v>43447.432815231485</v>
      </c>
      <c r="N267" s="1" t="s">
        <v>251</v>
      </c>
      <c r="O267" s="2" t="s">
        <v>781</v>
      </c>
      <c r="P267" s="5">
        <v>0</v>
      </c>
      <c r="Q267" s="5">
        <v>-75118</v>
      </c>
      <c r="R267" s="5">
        <v>0</v>
      </c>
      <c r="S267" s="5">
        <v>-70699</v>
      </c>
      <c r="T267" s="6">
        <v>0</v>
      </c>
      <c r="U267" s="6">
        <v>0</v>
      </c>
      <c r="V267" s="6">
        <v>0</v>
      </c>
      <c r="W267" s="6">
        <v>0</v>
      </c>
      <c r="X267" s="6">
        <v>0</v>
      </c>
      <c r="Y267" s="6">
        <v>0</v>
      </c>
    </row>
    <row r="268" spans="1:25" ht="75" x14ac:dyDescent="0.25">
      <c r="A268" s="2" t="s">
        <v>139</v>
      </c>
      <c r="B268" s="3">
        <v>9</v>
      </c>
      <c r="C268" s="3">
        <v>606</v>
      </c>
      <c r="D268" s="1" t="s">
        <v>171</v>
      </c>
      <c r="E268" s="2" t="s">
        <v>326</v>
      </c>
      <c r="F268" s="3" t="s">
        <v>170</v>
      </c>
      <c r="G268" s="2" t="s">
        <v>252</v>
      </c>
      <c r="H268" s="3" t="s">
        <v>217</v>
      </c>
      <c r="I268" s="2" t="s">
        <v>782</v>
      </c>
      <c r="J268" s="3">
        <v>268</v>
      </c>
      <c r="K268" s="1" t="s">
        <v>250</v>
      </c>
      <c r="L268" s="1" t="s">
        <v>376</v>
      </c>
      <c r="M268" s="4">
        <v>43447.432815231485</v>
      </c>
      <c r="N268" s="1" t="s">
        <v>251</v>
      </c>
      <c r="O268" s="2" t="s">
        <v>783</v>
      </c>
      <c r="P268" s="5">
        <v>37027</v>
      </c>
      <c r="Q268" s="5">
        <v>43462</v>
      </c>
      <c r="R268" s="5">
        <v>0</v>
      </c>
      <c r="S268" s="5">
        <v>0</v>
      </c>
      <c r="T268" s="6">
        <v>0</v>
      </c>
      <c r="U268" s="6">
        <v>0</v>
      </c>
      <c r="V268" s="6">
        <v>0</v>
      </c>
      <c r="W268" s="6">
        <v>0</v>
      </c>
      <c r="X268" s="6">
        <v>0</v>
      </c>
      <c r="Y268" s="6">
        <v>0</v>
      </c>
    </row>
    <row r="269" spans="1:25" ht="210" x14ac:dyDescent="0.25">
      <c r="A269" s="2" t="s">
        <v>139</v>
      </c>
      <c r="B269" s="3">
        <v>9</v>
      </c>
      <c r="C269" s="3">
        <v>702</v>
      </c>
      <c r="D269" s="1" t="s">
        <v>173</v>
      </c>
      <c r="E269" s="2" t="s">
        <v>327</v>
      </c>
      <c r="F269" s="3" t="s">
        <v>172</v>
      </c>
      <c r="G269" s="2" t="s">
        <v>253</v>
      </c>
      <c r="H269" s="3" t="s">
        <v>176</v>
      </c>
      <c r="I269" s="2" t="s">
        <v>784</v>
      </c>
      <c r="J269" s="3">
        <v>271</v>
      </c>
      <c r="K269" s="1" t="s">
        <v>250</v>
      </c>
      <c r="L269" s="1" t="s">
        <v>376</v>
      </c>
      <c r="M269" s="4">
        <v>43447.432815231485</v>
      </c>
      <c r="N269" s="1" t="s">
        <v>251</v>
      </c>
      <c r="O269" s="2" t="s">
        <v>1015</v>
      </c>
      <c r="P269" s="5">
        <v>0</v>
      </c>
      <c r="Q269" s="5">
        <v>0</v>
      </c>
      <c r="R269" s="5">
        <v>0</v>
      </c>
      <c r="S269" s="5">
        <v>290000</v>
      </c>
      <c r="T269" s="6">
        <v>0</v>
      </c>
      <c r="U269" s="6">
        <v>0</v>
      </c>
      <c r="V269" s="6">
        <v>0</v>
      </c>
      <c r="W269" s="6">
        <v>0</v>
      </c>
      <c r="X269" s="6">
        <v>0</v>
      </c>
      <c r="Y269" s="6">
        <v>0</v>
      </c>
    </row>
    <row r="270" spans="1:25" ht="90" x14ac:dyDescent="0.25">
      <c r="A270" s="2" t="s">
        <v>139</v>
      </c>
      <c r="B270" s="3">
        <v>9</v>
      </c>
      <c r="C270" s="3">
        <v>702</v>
      </c>
      <c r="D270" s="1" t="s">
        <v>173</v>
      </c>
      <c r="E270" s="2" t="s">
        <v>327</v>
      </c>
      <c r="F270" s="3" t="s">
        <v>172</v>
      </c>
      <c r="G270" s="2" t="s">
        <v>253</v>
      </c>
      <c r="H270" s="3" t="s">
        <v>176</v>
      </c>
      <c r="I270" s="2" t="s">
        <v>785</v>
      </c>
      <c r="J270" s="3">
        <v>272</v>
      </c>
      <c r="K270" s="1" t="s">
        <v>250</v>
      </c>
      <c r="L270" s="1" t="s">
        <v>376</v>
      </c>
      <c r="M270" s="4">
        <v>43447.432815231485</v>
      </c>
      <c r="N270" s="1" t="s">
        <v>251</v>
      </c>
      <c r="O270" s="2" t="s">
        <v>786</v>
      </c>
      <c r="P270" s="5">
        <v>0</v>
      </c>
      <c r="Q270" s="5">
        <v>0</v>
      </c>
      <c r="R270" s="5">
        <v>0</v>
      </c>
      <c r="S270" s="5">
        <v>0</v>
      </c>
      <c r="T270" s="6">
        <v>0</v>
      </c>
      <c r="U270" s="6">
        <v>0</v>
      </c>
      <c r="V270" s="6">
        <v>0</v>
      </c>
      <c r="W270" s="6">
        <v>0</v>
      </c>
      <c r="X270" s="6">
        <v>0</v>
      </c>
      <c r="Y270" s="6">
        <v>0</v>
      </c>
    </row>
    <row r="271" spans="1:25" ht="150" x14ac:dyDescent="0.25">
      <c r="A271" s="2" t="s">
        <v>139</v>
      </c>
      <c r="B271" s="3">
        <v>9</v>
      </c>
      <c r="C271" s="3">
        <v>702</v>
      </c>
      <c r="D271" s="1" t="s">
        <v>173</v>
      </c>
      <c r="E271" s="2" t="s">
        <v>327</v>
      </c>
      <c r="F271" s="3" t="s">
        <v>172</v>
      </c>
      <c r="G271" s="2" t="s">
        <v>252</v>
      </c>
      <c r="H271" s="3" t="s">
        <v>217</v>
      </c>
      <c r="I271" s="2" t="s">
        <v>787</v>
      </c>
      <c r="J271" s="3">
        <v>269</v>
      </c>
      <c r="K271" s="1" t="s">
        <v>250</v>
      </c>
      <c r="L271" s="1" t="s">
        <v>376</v>
      </c>
      <c r="M271" s="4">
        <v>43447.432815231485</v>
      </c>
      <c r="N271" s="1" t="s">
        <v>251</v>
      </c>
      <c r="O271" s="2" t="s">
        <v>1016</v>
      </c>
      <c r="P271" s="5">
        <v>0</v>
      </c>
      <c r="Q271" s="5">
        <v>218000</v>
      </c>
      <c r="R271" s="5">
        <v>0</v>
      </c>
      <c r="S271" s="5">
        <v>0</v>
      </c>
      <c r="T271" s="6">
        <v>0</v>
      </c>
      <c r="U271" s="6">
        <v>0</v>
      </c>
      <c r="V271" s="6">
        <v>0</v>
      </c>
      <c r="W271" s="6">
        <v>0</v>
      </c>
      <c r="X271" s="6">
        <v>0</v>
      </c>
      <c r="Y271" s="6">
        <v>0</v>
      </c>
    </row>
    <row r="272" spans="1:25" ht="150" x14ac:dyDescent="0.25">
      <c r="A272" s="2" t="s">
        <v>139</v>
      </c>
      <c r="B272" s="3">
        <v>9</v>
      </c>
      <c r="C272" s="3">
        <v>702</v>
      </c>
      <c r="D272" s="1" t="s">
        <v>173</v>
      </c>
      <c r="E272" s="2" t="s">
        <v>327</v>
      </c>
      <c r="F272" s="3" t="s">
        <v>172</v>
      </c>
      <c r="G272" s="2" t="s">
        <v>252</v>
      </c>
      <c r="H272" s="3" t="s">
        <v>217</v>
      </c>
      <c r="I272" s="2" t="s">
        <v>788</v>
      </c>
      <c r="J272" s="3">
        <v>270</v>
      </c>
      <c r="K272" s="1" t="s">
        <v>250</v>
      </c>
      <c r="L272" s="1" t="s">
        <v>376</v>
      </c>
      <c r="M272" s="4">
        <v>43447.432815231485</v>
      </c>
      <c r="N272" s="1" t="s">
        <v>251</v>
      </c>
      <c r="O272" s="2" t="s">
        <v>789</v>
      </c>
      <c r="P272" s="5">
        <v>0</v>
      </c>
      <c r="Q272" s="5">
        <v>176609</v>
      </c>
      <c r="R272" s="5">
        <v>0</v>
      </c>
      <c r="S272" s="5">
        <v>0</v>
      </c>
      <c r="T272" s="6">
        <v>0</v>
      </c>
      <c r="U272" s="6">
        <v>0</v>
      </c>
      <c r="V272" s="6">
        <v>0</v>
      </c>
      <c r="W272" s="6">
        <v>0</v>
      </c>
      <c r="X272" s="6">
        <v>0</v>
      </c>
      <c r="Y272" s="6">
        <v>0</v>
      </c>
    </row>
    <row r="273" spans="1:25" ht="90" x14ac:dyDescent="0.25">
      <c r="A273" s="2" t="s">
        <v>139</v>
      </c>
      <c r="B273" s="3">
        <v>9</v>
      </c>
      <c r="C273" s="3">
        <v>702</v>
      </c>
      <c r="D273" s="1" t="s">
        <v>173</v>
      </c>
      <c r="E273" s="2" t="s">
        <v>327</v>
      </c>
      <c r="F273" s="3" t="s">
        <v>172</v>
      </c>
      <c r="G273" s="2" t="s">
        <v>252</v>
      </c>
      <c r="H273" s="3" t="s">
        <v>217</v>
      </c>
      <c r="I273" s="2" t="s">
        <v>790</v>
      </c>
      <c r="J273" s="3">
        <v>273</v>
      </c>
      <c r="K273" s="1" t="s">
        <v>250</v>
      </c>
      <c r="L273" s="1" t="s">
        <v>376</v>
      </c>
      <c r="M273" s="4">
        <v>43447.432815231485</v>
      </c>
      <c r="N273" s="1" t="s">
        <v>251</v>
      </c>
      <c r="O273" s="2" t="s">
        <v>1017</v>
      </c>
      <c r="P273" s="5">
        <v>0</v>
      </c>
      <c r="Q273" s="5">
        <v>625500</v>
      </c>
      <c r="R273" s="5">
        <v>0</v>
      </c>
      <c r="S273" s="5">
        <v>0</v>
      </c>
      <c r="T273" s="6">
        <v>0</v>
      </c>
      <c r="U273" s="6">
        <v>0</v>
      </c>
      <c r="V273" s="6">
        <v>0</v>
      </c>
      <c r="W273" s="6">
        <v>0</v>
      </c>
      <c r="X273" s="6">
        <v>0</v>
      </c>
      <c r="Y273" s="6">
        <v>0</v>
      </c>
    </row>
    <row r="274" spans="1:25" ht="90" x14ac:dyDescent="0.25">
      <c r="A274" s="2" t="s">
        <v>139</v>
      </c>
      <c r="B274" s="3">
        <v>9</v>
      </c>
      <c r="C274" s="3">
        <v>263</v>
      </c>
      <c r="D274" s="1" t="s">
        <v>175</v>
      </c>
      <c r="E274" s="2" t="s">
        <v>328</v>
      </c>
      <c r="F274" s="3" t="s">
        <v>174</v>
      </c>
      <c r="G274" s="2" t="s">
        <v>253</v>
      </c>
      <c r="H274" s="3" t="s">
        <v>176</v>
      </c>
      <c r="I274" s="2" t="s">
        <v>791</v>
      </c>
      <c r="J274" s="3">
        <v>274</v>
      </c>
      <c r="K274" s="1" t="s">
        <v>250</v>
      </c>
      <c r="L274" s="1" t="s">
        <v>376</v>
      </c>
      <c r="M274" s="4">
        <v>43447.432815231485</v>
      </c>
      <c r="N274" s="1" t="s">
        <v>251</v>
      </c>
      <c r="O274" s="2" t="s">
        <v>792</v>
      </c>
      <c r="P274" s="5">
        <v>0</v>
      </c>
      <c r="Q274" s="5">
        <v>0</v>
      </c>
      <c r="R274" s="5">
        <v>20000</v>
      </c>
      <c r="S274" s="5">
        <v>70000</v>
      </c>
      <c r="T274" s="6">
        <v>0</v>
      </c>
      <c r="U274" s="6">
        <v>0</v>
      </c>
      <c r="V274" s="6">
        <v>0</v>
      </c>
      <c r="W274" s="6">
        <v>0</v>
      </c>
      <c r="X274" s="6">
        <v>0</v>
      </c>
      <c r="Y274" s="6">
        <v>0</v>
      </c>
    </row>
    <row r="275" spans="1:25" ht="105" x14ac:dyDescent="0.25">
      <c r="A275" s="2" t="s">
        <v>177</v>
      </c>
      <c r="B275" s="3">
        <v>10</v>
      </c>
      <c r="C275" s="3">
        <v>199</v>
      </c>
      <c r="D275" s="1" t="s">
        <v>179</v>
      </c>
      <c r="E275" s="2" t="s">
        <v>329</v>
      </c>
      <c r="F275" s="3" t="s">
        <v>178</v>
      </c>
      <c r="G275" s="2" t="s">
        <v>253</v>
      </c>
      <c r="H275" s="3" t="s">
        <v>176</v>
      </c>
      <c r="I275" s="2" t="s">
        <v>793</v>
      </c>
      <c r="J275" s="3">
        <v>282</v>
      </c>
      <c r="K275" s="1" t="s">
        <v>250</v>
      </c>
      <c r="L275" s="1" t="s">
        <v>376</v>
      </c>
      <c r="M275" s="4">
        <v>43447.432815231485</v>
      </c>
      <c r="N275" s="1" t="s">
        <v>251</v>
      </c>
      <c r="O275" s="2" t="s">
        <v>794</v>
      </c>
      <c r="P275" s="5">
        <v>0</v>
      </c>
      <c r="Q275" s="5">
        <v>0</v>
      </c>
      <c r="R275" s="5">
        <v>0</v>
      </c>
      <c r="S275" s="5">
        <v>0</v>
      </c>
      <c r="T275" s="6">
        <v>0</v>
      </c>
      <c r="U275" s="6">
        <v>0</v>
      </c>
      <c r="V275" s="6">
        <v>0</v>
      </c>
      <c r="W275" s="6">
        <v>0</v>
      </c>
      <c r="X275" s="6">
        <v>0</v>
      </c>
      <c r="Y275" s="6">
        <v>0</v>
      </c>
    </row>
    <row r="276" spans="1:25" ht="75" x14ac:dyDescent="0.25">
      <c r="A276" s="2" t="s">
        <v>177</v>
      </c>
      <c r="B276" s="3">
        <v>10</v>
      </c>
      <c r="C276" s="3">
        <v>199</v>
      </c>
      <c r="D276" s="1" t="s">
        <v>179</v>
      </c>
      <c r="E276" s="2" t="s">
        <v>329</v>
      </c>
      <c r="F276" s="3" t="s">
        <v>178</v>
      </c>
      <c r="G276" s="2" t="s">
        <v>252</v>
      </c>
      <c r="H276" s="3" t="s">
        <v>217</v>
      </c>
      <c r="I276" s="2" t="s">
        <v>795</v>
      </c>
      <c r="J276" s="3">
        <v>275</v>
      </c>
      <c r="K276" s="1" t="s">
        <v>250</v>
      </c>
      <c r="L276" s="1" t="s">
        <v>376</v>
      </c>
      <c r="M276" s="4">
        <v>43447.432815231485</v>
      </c>
      <c r="N276" s="1" t="s">
        <v>251</v>
      </c>
      <c r="O276" s="2" t="s">
        <v>796</v>
      </c>
      <c r="P276" s="5">
        <v>0</v>
      </c>
      <c r="Q276" s="5">
        <v>73757699</v>
      </c>
      <c r="R276" s="5">
        <v>0</v>
      </c>
      <c r="S276" s="5">
        <v>0</v>
      </c>
      <c r="T276" s="6">
        <v>0</v>
      </c>
      <c r="U276" s="6">
        <v>0</v>
      </c>
      <c r="V276" s="6">
        <v>0</v>
      </c>
      <c r="W276" s="6">
        <v>0</v>
      </c>
      <c r="X276" s="6">
        <v>0</v>
      </c>
      <c r="Y276" s="6">
        <v>0</v>
      </c>
    </row>
    <row r="277" spans="1:25" ht="105" x14ac:dyDescent="0.25">
      <c r="A277" s="2" t="s">
        <v>177</v>
      </c>
      <c r="B277" s="3">
        <v>10</v>
      </c>
      <c r="C277" s="3">
        <v>199</v>
      </c>
      <c r="D277" s="1" t="s">
        <v>179</v>
      </c>
      <c r="E277" s="2" t="s">
        <v>329</v>
      </c>
      <c r="F277" s="3" t="s">
        <v>178</v>
      </c>
      <c r="G277" s="2" t="s">
        <v>252</v>
      </c>
      <c r="H277" s="3" t="s">
        <v>217</v>
      </c>
      <c r="I277" s="2" t="s">
        <v>797</v>
      </c>
      <c r="J277" s="3">
        <v>276</v>
      </c>
      <c r="K277" s="1" t="s">
        <v>250</v>
      </c>
      <c r="L277" s="1" t="s">
        <v>376</v>
      </c>
      <c r="M277" s="4">
        <v>43447.432815231485</v>
      </c>
      <c r="N277" s="1" t="s">
        <v>251</v>
      </c>
      <c r="O277" s="2" t="s">
        <v>1018</v>
      </c>
      <c r="P277" s="5">
        <v>0</v>
      </c>
      <c r="Q277" s="5">
        <v>0</v>
      </c>
      <c r="R277" s="5">
        <v>0</v>
      </c>
      <c r="S277" s="5">
        <v>133400</v>
      </c>
      <c r="T277" s="6">
        <v>0</v>
      </c>
      <c r="U277" s="6">
        <v>0</v>
      </c>
      <c r="V277" s="6">
        <v>0</v>
      </c>
      <c r="W277" s="6">
        <v>0</v>
      </c>
      <c r="X277" s="6">
        <v>1</v>
      </c>
      <c r="Y277" s="6">
        <v>1</v>
      </c>
    </row>
    <row r="278" spans="1:25" ht="135" x14ac:dyDescent="0.25">
      <c r="A278" s="2" t="s">
        <v>177</v>
      </c>
      <c r="B278" s="3">
        <v>10</v>
      </c>
      <c r="C278" s="3">
        <v>199</v>
      </c>
      <c r="D278" s="1" t="s">
        <v>179</v>
      </c>
      <c r="E278" s="2" t="s">
        <v>329</v>
      </c>
      <c r="F278" s="3" t="s">
        <v>178</v>
      </c>
      <c r="G278" s="2" t="s">
        <v>252</v>
      </c>
      <c r="H278" s="3" t="s">
        <v>217</v>
      </c>
      <c r="I278" s="2" t="s">
        <v>798</v>
      </c>
      <c r="J278" s="3">
        <v>277</v>
      </c>
      <c r="K278" s="1" t="s">
        <v>250</v>
      </c>
      <c r="L278" s="1" t="s">
        <v>376</v>
      </c>
      <c r="M278" s="4">
        <v>43447.432815231485</v>
      </c>
      <c r="N278" s="1" t="s">
        <v>251</v>
      </c>
      <c r="O278" s="2" t="s">
        <v>1019</v>
      </c>
      <c r="P278" s="5">
        <v>0</v>
      </c>
      <c r="Q278" s="5">
        <v>267853</v>
      </c>
      <c r="R278" s="5">
        <v>0</v>
      </c>
      <c r="S278" s="5">
        <v>0</v>
      </c>
      <c r="T278" s="6">
        <v>0</v>
      </c>
      <c r="U278" s="6">
        <v>0</v>
      </c>
      <c r="V278" s="6">
        <v>0</v>
      </c>
      <c r="W278" s="6">
        <v>0</v>
      </c>
      <c r="X278" s="6">
        <v>0</v>
      </c>
      <c r="Y278" s="6">
        <v>0</v>
      </c>
    </row>
    <row r="279" spans="1:25" ht="105" x14ac:dyDescent="0.25">
      <c r="A279" s="2" t="s">
        <v>177</v>
      </c>
      <c r="B279" s="3">
        <v>10</v>
      </c>
      <c r="C279" s="3">
        <v>199</v>
      </c>
      <c r="D279" s="1" t="s">
        <v>179</v>
      </c>
      <c r="E279" s="2" t="s">
        <v>329</v>
      </c>
      <c r="F279" s="3" t="s">
        <v>178</v>
      </c>
      <c r="G279" s="2" t="s">
        <v>252</v>
      </c>
      <c r="H279" s="3" t="s">
        <v>217</v>
      </c>
      <c r="I279" s="2" t="s">
        <v>799</v>
      </c>
      <c r="J279" s="3">
        <v>278</v>
      </c>
      <c r="K279" s="1" t="s">
        <v>250</v>
      </c>
      <c r="L279" s="1" t="s">
        <v>376</v>
      </c>
      <c r="M279" s="4">
        <v>43447.432815231485</v>
      </c>
      <c r="N279" s="1" t="s">
        <v>251</v>
      </c>
      <c r="O279" s="2" t="s">
        <v>1020</v>
      </c>
      <c r="P279" s="5">
        <v>5500000</v>
      </c>
      <c r="Q279" s="5">
        <v>5500000</v>
      </c>
      <c r="R279" s="5">
        <v>0</v>
      </c>
      <c r="S279" s="5">
        <v>0</v>
      </c>
      <c r="T279" s="6">
        <v>0</v>
      </c>
      <c r="U279" s="6">
        <v>0</v>
      </c>
      <c r="V279" s="6">
        <v>0</v>
      </c>
      <c r="W279" s="6">
        <v>0</v>
      </c>
      <c r="X279" s="6">
        <v>0</v>
      </c>
      <c r="Y279" s="6">
        <v>0</v>
      </c>
    </row>
    <row r="280" spans="1:25" ht="105" x14ac:dyDescent="0.25">
      <c r="A280" s="2" t="s">
        <v>177</v>
      </c>
      <c r="B280" s="3">
        <v>10</v>
      </c>
      <c r="C280" s="3">
        <v>199</v>
      </c>
      <c r="D280" s="1" t="s">
        <v>179</v>
      </c>
      <c r="E280" s="2" t="s">
        <v>329</v>
      </c>
      <c r="F280" s="3" t="s">
        <v>178</v>
      </c>
      <c r="G280" s="2" t="s">
        <v>252</v>
      </c>
      <c r="H280" s="3" t="s">
        <v>217</v>
      </c>
      <c r="I280" s="2" t="s">
        <v>800</v>
      </c>
      <c r="J280" s="3">
        <v>279</v>
      </c>
      <c r="K280" s="1" t="s">
        <v>250</v>
      </c>
      <c r="L280" s="1" t="s">
        <v>376</v>
      </c>
      <c r="M280" s="4">
        <v>43447.432815231485</v>
      </c>
      <c r="N280" s="1" t="s">
        <v>251</v>
      </c>
      <c r="O280" s="2" t="s">
        <v>1021</v>
      </c>
      <c r="P280" s="5">
        <v>20000000</v>
      </c>
      <c r="Q280" s="5">
        <v>15031151</v>
      </c>
      <c r="R280" s="5">
        <v>0</v>
      </c>
      <c r="S280" s="5">
        <v>0</v>
      </c>
      <c r="T280" s="6">
        <v>0</v>
      </c>
      <c r="U280" s="6">
        <v>0</v>
      </c>
      <c r="V280" s="6">
        <v>0</v>
      </c>
      <c r="W280" s="6">
        <v>0</v>
      </c>
      <c r="X280" s="6">
        <v>0</v>
      </c>
      <c r="Y280" s="6">
        <v>0</v>
      </c>
    </row>
    <row r="281" spans="1:25" ht="180" x14ac:dyDescent="0.25">
      <c r="A281" s="2" t="s">
        <v>177</v>
      </c>
      <c r="B281" s="3">
        <v>10</v>
      </c>
      <c r="C281" s="3">
        <v>199</v>
      </c>
      <c r="D281" s="1" t="s">
        <v>179</v>
      </c>
      <c r="E281" s="2" t="s">
        <v>329</v>
      </c>
      <c r="F281" s="3" t="s">
        <v>178</v>
      </c>
      <c r="G281" s="2" t="s">
        <v>252</v>
      </c>
      <c r="H281" s="3" t="s">
        <v>217</v>
      </c>
      <c r="I281" s="2" t="s">
        <v>1022</v>
      </c>
      <c r="J281" s="3">
        <v>280</v>
      </c>
      <c r="K281" s="1" t="s">
        <v>250</v>
      </c>
      <c r="L281" s="1" t="s">
        <v>376</v>
      </c>
      <c r="M281" s="4">
        <v>43447.432815231485</v>
      </c>
      <c r="N281" s="1" t="s">
        <v>251</v>
      </c>
      <c r="O281" s="2" t="s">
        <v>1023</v>
      </c>
      <c r="P281" s="5">
        <v>0</v>
      </c>
      <c r="Q281" s="5">
        <v>0</v>
      </c>
      <c r="R281" s="5">
        <v>0</v>
      </c>
      <c r="S281" s="5">
        <v>257187</v>
      </c>
      <c r="T281" s="6">
        <v>0</v>
      </c>
      <c r="U281" s="6">
        <v>0</v>
      </c>
      <c r="V281" s="6">
        <v>0</v>
      </c>
      <c r="W281" s="6">
        <v>0</v>
      </c>
      <c r="X281" s="6">
        <v>1</v>
      </c>
      <c r="Y281" s="6">
        <v>1</v>
      </c>
    </row>
    <row r="282" spans="1:25" ht="120" x14ac:dyDescent="0.25">
      <c r="A282" s="2" t="s">
        <v>177</v>
      </c>
      <c r="B282" s="3">
        <v>10</v>
      </c>
      <c r="C282" s="3">
        <v>199</v>
      </c>
      <c r="D282" s="1" t="s">
        <v>179</v>
      </c>
      <c r="E282" s="2" t="s">
        <v>329</v>
      </c>
      <c r="F282" s="3" t="s">
        <v>178</v>
      </c>
      <c r="G282" s="2" t="s">
        <v>252</v>
      </c>
      <c r="H282" s="3" t="s">
        <v>217</v>
      </c>
      <c r="I282" s="2" t="s">
        <v>801</v>
      </c>
      <c r="J282" s="3">
        <v>281</v>
      </c>
      <c r="K282" s="1" t="s">
        <v>250</v>
      </c>
      <c r="L282" s="1" t="s">
        <v>376</v>
      </c>
      <c r="M282" s="4">
        <v>43447.432815231485</v>
      </c>
      <c r="N282" s="1" t="s">
        <v>251</v>
      </c>
      <c r="O282" s="2" t="s">
        <v>802</v>
      </c>
      <c r="P282" s="5">
        <v>0</v>
      </c>
      <c r="Q282" s="5">
        <v>534159</v>
      </c>
      <c r="R282" s="5">
        <v>0</v>
      </c>
      <c r="S282" s="5">
        <v>0</v>
      </c>
      <c r="T282" s="6">
        <v>0</v>
      </c>
      <c r="U282" s="6">
        <v>0</v>
      </c>
      <c r="V282" s="6">
        <v>0</v>
      </c>
      <c r="W282" s="6">
        <v>2</v>
      </c>
      <c r="X282" s="6">
        <v>0</v>
      </c>
      <c r="Y282" s="6">
        <v>2</v>
      </c>
    </row>
    <row r="283" spans="1:25" ht="105" x14ac:dyDescent="0.25">
      <c r="A283" s="2" t="s">
        <v>177</v>
      </c>
      <c r="B283" s="3">
        <v>10</v>
      </c>
      <c r="C283" s="3">
        <v>199</v>
      </c>
      <c r="D283" s="1" t="s">
        <v>179</v>
      </c>
      <c r="E283" s="2" t="s">
        <v>329</v>
      </c>
      <c r="F283" s="3" t="s">
        <v>178</v>
      </c>
      <c r="G283" s="2" t="s">
        <v>252</v>
      </c>
      <c r="H283" s="3" t="s">
        <v>217</v>
      </c>
      <c r="I283" s="2" t="s">
        <v>803</v>
      </c>
      <c r="J283" s="3">
        <v>283</v>
      </c>
      <c r="K283" s="1" t="s">
        <v>250</v>
      </c>
      <c r="L283" s="1" t="s">
        <v>376</v>
      </c>
      <c r="M283" s="4">
        <v>43447.432815231485</v>
      </c>
      <c r="N283" s="1" t="s">
        <v>251</v>
      </c>
      <c r="O283" s="2" t="s">
        <v>1024</v>
      </c>
      <c r="P283" s="5">
        <v>0</v>
      </c>
      <c r="Q283" s="5">
        <v>125000</v>
      </c>
      <c r="R283" s="5">
        <v>0</v>
      </c>
      <c r="S283" s="5">
        <v>0</v>
      </c>
      <c r="T283" s="6">
        <v>0</v>
      </c>
      <c r="U283" s="6">
        <v>0</v>
      </c>
      <c r="V283" s="6">
        <v>0</v>
      </c>
      <c r="W283" s="6">
        <v>1</v>
      </c>
      <c r="X283" s="6">
        <v>0</v>
      </c>
      <c r="Y283" s="6">
        <v>1</v>
      </c>
    </row>
    <row r="284" spans="1:25" ht="75" x14ac:dyDescent="0.25">
      <c r="A284" s="2" t="s">
        <v>177</v>
      </c>
      <c r="B284" s="3">
        <v>10</v>
      </c>
      <c r="C284" s="3">
        <v>440</v>
      </c>
      <c r="D284" s="1" t="s">
        <v>181</v>
      </c>
      <c r="E284" s="2" t="s">
        <v>330</v>
      </c>
      <c r="F284" s="3" t="s">
        <v>180</v>
      </c>
      <c r="G284" s="2" t="s">
        <v>252</v>
      </c>
      <c r="H284" s="3" t="s">
        <v>217</v>
      </c>
      <c r="I284" s="2" t="s">
        <v>804</v>
      </c>
      <c r="J284" s="3">
        <v>284</v>
      </c>
      <c r="K284" s="1" t="s">
        <v>250</v>
      </c>
      <c r="L284" s="1" t="s">
        <v>376</v>
      </c>
      <c r="M284" s="4">
        <v>43447.432815231485</v>
      </c>
      <c r="N284" s="1" t="s">
        <v>251</v>
      </c>
      <c r="O284" s="2" t="s">
        <v>805</v>
      </c>
      <c r="P284" s="5">
        <v>0</v>
      </c>
      <c r="Q284" s="5">
        <v>100000</v>
      </c>
      <c r="R284" s="5">
        <v>0</v>
      </c>
      <c r="S284" s="5">
        <v>0</v>
      </c>
      <c r="T284" s="6">
        <v>0</v>
      </c>
      <c r="U284" s="6">
        <v>0</v>
      </c>
      <c r="V284" s="6">
        <v>0</v>
      </c>
      <c r="W284" s="6">
        <v>0</v>
      </c>
      <c r="X284" s="6">
        <v>0</v>
      </c>
      <c r="Y284" s="6">
        <v>0</v>
      </c>
    </row>
    <row r="285" spans="1:25" ht="75" x14ac:dyDescent="0.25">
      <c r="A285" s="2" t="s">
        <v>177</v>
      </c>
      <c r="B285" s="3">
        <v>10</v>
      </c>
      <c r="C285" s="3">
        <v>440</v>
      </c>
      <c r="D285" s="1" t="s">
        <v>181</v>
      </c>
      <c r="E285" s="2" t="s">
        <v>330</v>
      </c>
      <c r="F285" s="3" t="s">
        <v>180</v>
      </c>
      <c r="G285" s="2" t="s">
        <v>252</v>
      </c>
      <c r="H285" s="3" t="s">
        <v>217</v>
      </c>
      <c r="I285" s="2" t="s">
        <v>806</v>
      </c>
      <c r="J285" s="3">
        <v>285</v>
      </c>
      <c r="K285" s="1" t="s">
        <v>250</v>
      </c>
      <c r="L285" s="1" t="s">
        <v>376</v>
      </c>
      <c r="M285" s="4">
        <v>43447.432815231485</v>
      </c>
      <c r="N285" s="1" t="s">
        <v>251</v>
      </c>
      <c r="O285" s="2" t="s">
        <v>807</v>
      </c>
      <c r="P285" s="5">
        <v>0</v>
      </c>
      <c r="Q285" s="5">
        <v>859075</v>
      </c>
      <c r="R285" s="5">
        <v>0</v>
      </c>
      <c r="S285" s="5">
        <v>0</v>
      </c>
      <c r="T285" s="6">
        <v>0</v>
      </c>
      <c r="U285" s="6">
        <v>0</v>
      </c>
      <c r="V285" s="6">
        <v>0</v>
      </c>
      <c r="W285" s="6">
        <v>5</v>
      </c>
      <c r="X285" s="6">
        <v>0</v>
      </c>
      <c r="Y285" s="6">
        <v>5</v>
      </c>
    </row>
    <row r="286" spans="1:25" ht="90" x14ac:dyDescent="0.25">
      <c r="A286" s="2" t="s">
        <v>177</v>
      </c>
      <c r="B286" s="3">
        <v>10</v>
      </c>
      <c r="C286" s="3">
        <v>440</v>
      </c>
      <c r="D286" s="1" t="s">
        <v>181</v>
      </c>
      <c r="E286" s="2" t="s">
        <v>330</v>
      </c>
      <c r="F286" s="3" t="s">
        <v>180</v>
      </c>
      <c r="G286" s="2" t="s">
        <v>252</v>
      </c>
      <c r="H286" s="3" t="s">
        <v>217</v>
      </c>
      <c r="I286" s="2" t="s">
        <v>808</v>
      </c>
      <c r="J286" s="3">
        <v>286</v>
      </c>
      <c r="K286" s="1" t="s">
        <v>250</v>
      </c>
      <c r="L286" s="1" t="s">
        <v>376</v>
      </c>
      <c r="M286" s="4">
        <v>43447.432815231485</v>
      </c>
      <c r="N286" s="1" t="s">
        <v>251</v>
      </c>
      <c r="O286" s="2" t="s">
        <v>809</v>
      </c>
      <c r="P286" s="5">
        <v>0</v>
      </c>
      <c r="Q286" s="5">
        <v>50000000</v>
      </c>
      <c r="R286" s="5">
        <v>0</v>
      </c>
      <c r="S286" s="5">
        <v>0</v>
      </c>
      <c r="T286" s="6">
        <v>0</v>
      </c>
      <c r="U286" s="6">
        <v>0</v>
      </c>
      <c r="V286" s="6">
        <v>0</v>
      </c>
      <c r="W286" s="6">
        <v>0</v>
      </c>
      <c r="X286" s="6">
        <v>0</v>
      </c>
      <c r="Y286" s="6">
        <v>0</v>
      </c>
    </row>
    <row r="287" spans="1:25" ht="75" x14ac:dyDescent="0.25">
      <c r="A287" s="2" t="s">
        <v>177</v>
      </c>
      <c r="B287" s="3">
        <v>10</v>
      </c>
      <c r="C287" s="3">
        <v>440</v>
      </c>
      <c r="D287" s="1" t="s">
        <v>181</v>
      </c>
      <c r="E287" s="2" t="s">
        <v>330</v>
      </c>
      <c r="F287" s="3" t="s">
        <v>180</v>
      </c>
      <c r="G287" s="2" t="s">
        <v>252</v>
      </c>
      <c r="H287" s="3" t="s">
        <v>217</v>
      </c>
      <c r="I287" s="2" t="s">
        <v>810</v>
      </c>
      <c r="J287" s="3">
        <v>287</v>
      </c>
      <c r="K287" s="1" t="s">
        <v>250</v>
      </c>
      <c r="L287" s="1" t="s">
        <v>376</v>
      </c>
      <c r="M287" s="4">
        <v>43447.432815231485</v>
      </c>
      <c r="N287" s="1" t="s">
        <v>251</v>
      </c>
      <c r="O287" s="2" t="s">
        <v>811</v>
      </c>
      <c r="P287" s="5">
        <v>150000</v>
      </c>
      <c r="Q287" s="5">
        <v>1404056</v>
      </c>
      <c r="R287" s="5">
        <v>0</v>
      </c>
      <c r="S287" s="5">
        <v>0</v>
      </c>
      <c r="T287" s="6">
        <v>0</v>
      </c>
      <c r="U287" s="6">
        <v>0</v>
      </c>
      <c r="V287" s="6">
        <v>0</v>
      </c>
      <c r="W287" s="6">
        <v>11</v>
      </c>
      <c r="X287" s="6">
        <v>0</v>
      </c>
      <c r="Y287" s="6">
        <v>11</v>
      </c>
    </row>
    <row r="288" spans="1:25" ht="150" x14ac:dyDescent="0.25">
      <c r="A288" s="2" t="s">
        <v>177</v>
      </c>
      <c r="B288" s="3">
        <v>10</v>
      </c>
      <c r="C288" s="3">
        <v>403</v>
      </c>
      <c r="D288" s="1" t="s">
        <v>183</v>
      </c>
      <c r="E288" s="2" t="s">
        <v>331</v>
      </c>
      <c r="F288" s="3" t="s">
        <v>182</v>
      </c>
      <c r="G288" s="2" t="s">
        <v>252</v>
      </c>
      <c r="H288" s="3" t="s">
        <v>217</v>
      </c>
      <c r="I288" s="2" t="s">
        <v>60</v>
      </c>
      <c r="J288" s="3">
        <v>288</v>
      </c>
      <c r="K288" s="1" t="s">
        <v>250</v>
      </c>
      <c r="L288" s="1" t="s">
        <v>376</v>
      </c>
      <c r="M288" s="4">
        <v>43447.432815231485</v>
      </c>
      <c r="N288" s="1" t="s">
        <v>251</v>
      </c>
      <c r="O288" s="2" t="s">
        <v>1025</v>
      </c>
      <c r="P288" s="5">
        <v>0</v>
      </c>
      <c r="Q288" s="5">
        <v>0</v>
      </c>
      <c r="R288" s="5">
        <v>1350000</v>
      </c>
      <c r="S288" s="5">
        <v>1350000</v>
      </c>
      <c r="T288" s="6">
        <v>0</v>
      </c>
      <c r="U288" s="6">
        <v>0</v>
      </c>
      <c r="V288" s="6">
        <v>0</v>
      </c>
      <c r="W288" s="6">
        <v>0</v>
      </c>
      <c r="X288" s="6">
        <v>0</v>
      </c>
      <c r="Y288" s="6">
        <v>0</v>
      </c>
    </row>
    <row r="289" spans="1:25" ht="105" x14ac:dyDescent="0.25">
      <c r="A289" s="2" t="s">
        <v>177</v>
      </c>
      <c r="B289" s="3">
        <v>10</v>
      </c>
      <c r="C289" s="3">
        <v>403</v>
      </c>
      <c r="D289" s="1" t="s">
        <v>183</v>
      </c>
      <c r="E289" s="2" t="s">
        <v>331</v>
      </c>
      <c r="F289" s="3" t="s">
        <v>182</v>
      </c>
      <c r="G289" s="2" t="s">
        <v>252</v>
      </c>
      <c r="H289" s="3" t="s">
        <v>217</v>
      </c>
      <c r="I289" s="2" t="s">
        <v>812</v>
      </c>
      <c r="J289" s="3">
        <v>289</v>
      </c>
      <c r="K289" s="1" t="s">
        <v>250</v>
      </c>
      <c r="L289" s="1" t="s">
        <v>376</v>
      </c>
      <c r="M289" s="4">
        <v>43447.432815231485</v>
      </c>
      <c r="N289" s="1" t="s">
        <v>251</v>
      </c>
      <c r="O289" s="2" t="s">
        <v>1026</v>
      </c>
      <c r="P289" s="5">
        <v>0</v>
      </c>
      <c r="Q289" s="5">
        <v>0</v>
      </c>
      <c r="R289" s="5">
        <v>230000</v>
      </c>
      <c r="S289" s="5">
        <v>1160000</v>
      </c>
      <c r="T289" s="6">
        <v>0</v>
      </c>
      <c r="U289" s="6">
        <v>0</v>
      </c>
      <c r="V289" s="6">
        <v>0</v>
      </c>
      <c r="W289" s="6">
        <v>0</v>
      </c>
      <c r="X289" s="6">
        <v>0</v>
      </c>
      <c r="Y289" s="6">
        <v>0</v>
      </c>
    </row>
    <row r="290" spans="1:25" ht="75" x14ac:dyDescent="0.25">
      <c r="A290" s="2" t="s">
        <v>177</v>
      </c>
      <c r="B290" s="3">
        <v>10</v>
      </c>
      <c r="C290" s="3">
        <v>403</v>
      </c>
      <c r="D290" s="1" t="s">
        <v>183</v>
      </c>
      <c r="E290" s="2" t="s">
        <v>331</v>
      </c>
      <c r="F290" s="3" t="s">
        <v>182</v>
      </c>
      <c r="G290" s="2" t="s">
        <v>252</v>
      </c>
      <c r="H290" s="3" t="s">
        <v>217</v>
      </c>
      <c r="I290" s="2" t="s">
        <v>813</v>
      </c>
      <c r="J290" s="3">
        <v>290</v>
      </c>
      <c r="K290" s="1" t="s">
        <v>250</v>
      </c>
      <c r="L290" s="1" t="s">
        <v>376</v>
      </c>
      <c r="M290" s="4">
        <v>43447.432815231485</v>
      </c>
      <c r="N290" s="1" t="s">
        <v>251</v>
      </c>
      <c r="O290" s="2" t="s">
        <v>814</v>
      </c>
      <c r="P290" s="5">
        <v>0</v>
      </c>
      <c r="Q290" s="5">
        <v>0</v>
      </c>
      <c r="R290" s="5">
        <v>0</v>
      </c>
      <c r="S290" s="5">
        <v>0</v>
      </c>
      <c r="T290" s="6">
        <v>0</v>
      </c>
      <c r="U290" s="6">
        <v>0</v>
      </c>
      <c r="V290" s="6">
        <v>0</v>
      </c>
      <c r="W290" s="6">
        <v>0</v>
      </c>
      <c r="X290" s="6">
        <v>0</v>
      </c>
      <c r="Y290" s="6">
        <v>0</v>
      </c>
    </row>
    <row r="291" spans="1:25" ht="60" x14ac:dyDescent="0.25">
      <c r="A291" s="2" t="s">
        <v>177</v>
      </c>
      <c r="B291" s="3">
        <v>10</v>
      </c>
      <c r="C291" s="3">
        <v>402</v>
      </c>
      <c r="D291" s="1" t="s">
        <v>185</v>
      </c>
      <c r="E291" s="2" t="s">
        <v>332</v>
      </c>
      <c r="F291" s="3" t="s">
        <v>184</v>
      </c>
      <c r="G291" s="2" t="s">
        <v>252</v>
      </c>
      <c r="H291" s="3" t="s">
        <v>217</v>
      </c>
      <c r="I291" s="2" t="s">
        <v>815</v>
      </c>
      <c r="J291" s="3">
        <v>291</v>
      </c>
      <c r="K291" s="1" t="s">
        <v>250</v>
      </c>
      <c r="L291" s="1" t="s">
        <v>376</v>
      </c>
      <c r="M291" s="4">
        <v>43447.432815231485</v>
      </c>
      <c r="N291" s="1" t="s">
        <v>251</v>
      </c>
      <c r="O291" s="2" t="s">
        <v>816</v>
      </c>
      <c r="P291" s="5">
        <v>0</v>
      </c>
      <c r="Q291" s="5">
        <v>1000000</v>
      </c>
      <c r="R291" s="5">
        <v>0</v>
      </c>
      <c r="S291" s="5">
        <v>0</v>
      </c>
      <c r="T291" s="6">
        <v>0</v>
      </c>
      <c r="U291" s="6">
        <v>0</v>
      </c>
      <c r="V291" s="6">
        <v>0</v>
      </c>
      <c r="W291" s="6">
        <v>0</v>
      </c>
      <c r="X291" s="6">
        <v>0</v>
      </c>
      <c r="Y291" s="6">
        <v>0</v>
      </c>
    </row>
    <row r="292" spans="1:25" ht="60" x14ac:dyDescent="0.25">
      <c r="A292" s="2" t="s">
        <v>177</v>
      </c>
      <c r="B292" s="3">
        <v>10</v>
      </c>
      <c r="C292" s="3">
        <v>942</v>
      </c>
      <c r="D292" s="1" t="s">
        <v>187</v>
      </c>
      <c r="E292" s="2" t="s">
        <v>333</v>
      </c>
      <c r="F292" s="3" t="s">
        <v>186</v>
      </c>
      <c r="G292" s="2" t="s">
        <v>253</v>
      </c>
      <c r="H292" s="3" t="s">
        <v>176</v>
      </c>
      <c r="I292" s="2" t="s">
        <v>817</v>
      </c>
      <c r="J292" s="3">
        <v>293</v>
      </c>
      <c r="K292" s="1" t="s">
        <v>250</v>
      </c>
      <c r="L292" s="1" t="s">
        <v>376</v>
      </c>
      <c r="M292" s="4">
        <v>43447.432815231485</v>
      </c>
      <c r="N292" s="1" t="s">
        <v>251</v>
      </c>
      <c r="O292" s="2" t="s">
        <v>818</v>
      </c>
      <c r="P292" s="5">
        <v>0</v>
      </c>
      <c r="Q292" s="5">
        <v>0</v>
      </c>
      <c r="R292" s="5">
        <v>70000</v>
      </c>
      <c r="S292" s="5">
        <v>110000</v>
      </c>
      <c r="T292" s="6">
        <v>0</v>
      </c>
      <c r="U292" s="6">
        <v>0</v>
      </c>
      <c r="V292" s="6">
        <v>0</v>
      </c>
      <c r="W292" s="6">
        <v>0</v>
      </c>
      <c r="X292" s="6">
        <v>0</v>
      </c>
      <c r="Y292" s="6">
        <v>0</v>
      </c>
    </row>
    <row r="293" spans="1:25" ht="60" x14ac:dyDescent="0.25">
      <c r="A293" s="2" t="s">
        <v>177</v>
      </c>
      <c r="B293" s="3">
        <v>10</v>
      </c>
      <c r="C293" s="3">
        <v>942</v>
      </c>
      <c r="D293" s="1" t="s">
        <v>187</v>
      </c>
      <c r="E293" s="2" t="s">
        <v>333</v>
      </c>
      <c r="F293" s="3" t="s">
        <v>186</v>
      </c>
      <c r="G293" s="2" t="s">
        <v>252</v>
      </c>
      <c r="H293" s="3" t="s">
        <v>217</v>
      </c>
      <c r="I293" s="2" t="s">
        <v>819</v>
      </c>
      <c r="J293" s="3">
        <v>292</v>
      </c>
      <c r="K293" s="1" t="s">
        <v>250</v>
      </c>
      <c r="L293" s="1" t="s">
        <v>376</v>
      </c>
      <c r="M293" s="4">
        <v>43447.432815231485</v>
      </c>
      <c r="N293" s="1" t="s">
        <v>251</v>
      </c>
      <c r="O293" s="2" t="s">
        <v>820</v>
      </c>
      <c r="P293" s="5">
        <v>0</v>
      </c>
      <c r="Q293" s="5">
        <v>45671</v>
      </c>
      <c r="R293" s="5">
        <v>0</v>
      </c>
      <c r="S293" s="5">
        <v>0</v>
      </c>
      <c r="T293" s="6">
        <v>0</v>
      </c>
      <c r="U293" s="6">
        <v>0</v>
      </c>
      <c r="V293" s="6">
        <v>0</v>
      </c>
      <c r="W293" s="6">
        <v>0</v>
      </c>
      <c r="X293" s="6">
        <v>0</v>
      </c>
      <c r="Y293" s="6">
        <v>0</v>
      </c>
    </row>
    <row r="294" spans="1:25" ht="60" x14ac:dyDescent="0.25">
      <c r="A294" s="2" t="s">
        <v>188</v>
      </c>
      <c r="B294" s="3">
        <v>11</v>
      </c>
      <c r="C294" s="3">
        <v>999</v>
      </c>
      <c r="D294" s="1" t="s">
        <v>821</v>
      </c>
      <c r="E294" s="2" t="s">
        <v>822</v>
      </c>
      <c r="F294" s="3" t="s">
        <v>189</v>
      </c>
      <c r="G294" s="2" t="s">
        <v>252</v>
      </c>
      <c r="H294" s="3" t="s">
        <v>217</v>
      </c>
      <c r="I294" s="2" t="s">
        <v>823</v>
      </c>
      <c r="J294" s="3">
        <v>294</v>
      </c>
      <c r="K294" s="1" t="s">
        <v>250</v>
      </c>
      <c r="L294" s="1" t="s">
        <v>376</v>
      </c>
      <c r="M294" s="4">
        <v>43447.432815231485</v>
      </c>
      <c r="N294" s="1" t="s">
        <v>251</v>
      </c>
      <c r="O294" s="2" t="s">
        <v>824</v>
      </c>
      <c r="P294" s="5">
        <v>0</v>
      </c>
      <c r="Q294" s="5">
        <v>0</v>
      </c>
      <c r="R294" s="5">
        <v>0</v>
      </c>
      <c r="S294" s="5">
        <v>0</v>
      </c>
      <c r="T294" s="6">
        <v>0</v>
      </c>
      <c r="U294" s="6">
        <v>7</v>
      </c>
      <c r="V294" s="6">
        <v>7</v>
      </c>
      <c r="W294" s="6">
        <v>0</v>
      </c>
      <c r="X294" s="6">
        <v>7</v>
      </c>
      <c r="Y294" s="6">
        <v>7</v>
      </c>
    </row>
    <row r="295" spans="1:25" ht="90" x14ac:dyDescent="0.25">
      <c r="A295" s="2" t="s">
        <v>188</v>
      </c>
      <c r="B295" s="3">
        <v>11</v>
      </c>
      <c r="C295" s="3">
        <v>999</v>
      </c>
      <c r="D295" s="1" t="s">
        <v>821</v>
      </c>
      <c r="E295" s="2" t="s">
        <v>822</v>
      </c>
      <c r="F295" s="3" t="s">
        <v>189</v>
      </c>
      <c r="G295" s="2" t="s">
        <v>252</v>
      </c>
      <c r="H295" s="3" t="s">
        <v>217</v>
      </c>
      <c r="I295" s="2" t="s">
        <v>825</v>
      </c>
      <c r="J295" s="3">
        <v>295</v>
      </c>
      <c r="K295" s="1" t="s">
        <v>250</v>
      </c>
      <c r="L295" s="1" t="s">
        <v>376</v>
      </c>
      <c r="M295" s="4">
        <v>43447.432815231485</v>
      </c>
      <c r="N295" s="1" t="s">
        <v>251</v>
      </c>
      <c r="O295" s="2" t="s">
        <v>826</v>
      </c>
      <c r="P295" s="5">
        <v>0</v>
      </c>
      <c r="Q295" s="5">
        <v>0</v>
      </c>
      <c r="R295" s="5">
        <v>964874</v>
      </c>
      <c r="S295" s="5">
        <v>2608062</v>
      </c>
      <c r="T295" s="6">
        <v>0</v>
      </c>
      <c r="U295" s="6">
        <v>9</v>
      </c>
      <c r="V295" s="6">
        <v>9</v>
      </c>
      <c r="W295" s="6">
        <v>0</v>
      </c>
      <c r="X295" s="6">
        <v>9</v>
      </c>
      <c r="Y295" s="6">
        <v>9</v>
      </c>
    </row>
    <row r="296" spans="1:25" ht="105" x14ac:dyDescent="0.25">
      <c r="A296" s="2" t="s">
        <v>188</v>
      </c>
      <c r="B296" s="3">
        <v>11</v>
      </c>
      <c r="C296" s="3">
        <v>799</v>
      </c>
      <c r="D296" s="1" t="s">
        <v>191</v>
      </c>
      <c r="E296" s="2" t="s">
        <v>334</v>
      </c>
      <c r="F296" s="3" t="s">
        <v>190</v>
      </c>
      <c r="G296" s="2" t="s">
        <v>252</v>
      </c>
      <c r="H296" s="3" t="s">
        <v>217</v>
      </c>
      <c r="I296" s="2" t="s">
        <v>827</v>
      </c>
      <c r="J296" s="3">
        <v>296</v>
      </c>
      <c r="K296" s="1" t="s">
        <v>250</v>
      </c>
      <c r="L296" s="1" t="s">
        <v>376</v>
      </c>
      <c r="M296" s="4">
        <v>43447.432815231485</v>
      </c>
      <c r="N296" s="1" t="s">
        <v>251</v>
      </c>
      <c r="O296" s="2" t="s">
        <v>828</v>
      </c>
      <c r="P296" s="5">
        <v>0</v>
      </c>
      <c r="Q296" s="5">
        <v>3526309</v>
      </c>
      <c r="R296" s="5">
        <v>0</v>
      </c>
      <c r="S296" s="5">
        <v>3056504</v>
      </c>
      <c r="T296" s="6">
        <v>0</v>
      </c>
      <c r="U296" s="6">
        <v>0</v>
      </c>
      <c r="V296" s="6">
        <v>0</v>
      </c>
      <c r="W296" s="6">
        <v>0</v>
      </c>
      <c r="X296" s="6">
        <v>0</v>
      </c>
      <c r="Y296" s="6">
        <v>0</v>
      </c>
    </row>
    <row r="297" spans="1:25" ht="135" x14ac:dyDescent="0.25">
      <c r="A297" s="2" t="s">
        <v>188</v>
      </c>
      <c r="B297" s="3">
        <v>11</v>
      </c>
      <c r="C297" s="3">
        <v>799</v>
      </c>
      <c r="D297" s="1" t="s">
        <v>191</v>
      </c>
      <c r="E297" s="2" t="s">
        <v>334</v>
      </c>
      <c r="F297" s="3" t="s">
        <v>190</v>
      </c>
      <c r="G297" s="2" t="s">
        <v>252</v>
      </c>
      <c r="H297" s="3" t="s">
        <v>217</v>
      </c>
      <c r="I297" s="2" t="s">
        <v>829</v>
      </c>
      <c r="J297" s="3">
        <v>297</v>
      </c>
      <c r="K297" s="1" t="s">
        <v>250</v>
      </c>
      <c r="L297" s="1" t="s">
        <v>376</v>
      </c>
      <c r="M297" s="4">
        <v>43447.432815231485</v>
      </c>
      <c r="N297" s="1" t="s">
        <v>251</v>
      </c>
      <c r="O297" s="2" t="s">
        <v>830</v>
      </c>
      <c r="P297" s="5">
        <v>1817835</v>
      </c>
      <c r="Q297" s="5">
        <v>4204670</v>
      </c>
      <c r="R297" s="5">
        <v>0</v>
      </c>
      <c r="S297" s="5">
        <v>0</v>
      </c>
      <c r="T297" s="6">
        <v>0</v>
      </c>
      <c r="U297" s="6">
        <v>0</v>
      </c>
      <c r="V297" s="6">
        <v>0</v>
      </c>
      <c r="W297" s="6">
        <v>0</v>
      </c>
      <c r="X297" s="6">
        <v>0</v>
      </c>
      <c r="Y297" s="6">
        <v>0</v>
      </c>
    </row>
    <row r="298" spans="1:25" ht="90" x14ac:dyDescent="0.25">
      <c r="A298" s="2" t="s">
        <v>188</v>
      </c>
      <c r="B298" s="3">
        <v>11</v>
      </c>
      <c r="C298" s="3">
        <v>799</v>
      </c>
      <c r="D298" s="1" t="s">
        <v>191</v>
      </c>
      <c r="E298" s="2" t="s">
        <v>334</v>
      </c>
      <c r="F298" s="3" t="s">
        <v>190</v>
      </c>
      <c r="G298" s="2" t="s">
        <v>252</v>
      </c>
      <c r="H298" s="3" t="s">
        <v>217</v>
      </c>
      <c r="I298" s="2" t="s">
        <v>831</v>
      </c>
      <c r="J298" s="3">
        <v>298</v>
      </c>
      <c r="K298" s="1" t="s">
        <v>250</v>
      </c>
      <c r="L298" s="1" t="s">
        <v>376</v>
      </c>
      <c r="M298" s="4">
        <v>43447.432815231485</v>
      </c>
      <c r="N298" s="1" t="s">
        <v>251</v>
      </c>
      <c r="O298" s="2" t="s">
        <v>832</v>
      </c>
      <c r="P298" s="5">
        <v>6515594</v>
      </c>
      <c r="Q298" s="5">
        <v>6386739</v>
      </c>
      <c r="R298" s="5">
        <v>0</v>
      </c>
      <c r="S298" s="5">
        <v>0</v>
      </c>
      <c r="T298" s="6">
        <v>123</v>
      </c>
      <c r="U298" s="6">
        <v>0</v>
      </c>
      <c r="V298" s="6">
        <v>123</v>
      </c>
      <c r="W298" s="6">
        <v>123</v>
      </c>
      <c r="X298" s="6">
        <v>0</v>
      </c>
      <c r="Y298" s="6">
        <v>123</v>
      </c>
    </row>
    <row r="299" spans="1:25" ht="90" x14ac:dyDescent="0.25">
      <c r="A299" s="2" t="s">
        <v>188</v>
      </c>
      <c r="B299" s="3">
        <v>11</v>
      </c>
      <c r="C299" s="3">
        <v>799</v>
      </c>
      <c r="D299" s="1" t="s">
        <v>191</v>
      </c>
      <c r="E299" s="2" t="s">
        <v>334</v>
      </c>
      <c r="F299" s="3" t="s">
        <v>190</v>
      </c>
      <c r="G299" s="2" t="s">
        <v>252</v>
      </c>
      <c r="H299" s="3" t="s">
        <v>217</v>
      </c>
      <c r="I299" s="2" t="s">
        <v>833</v>
      </c>
      <c r="J299" s="3">
        <v>299</v>
      </c>
      <c r="K299" s="1" t="s">
        <v>250</v>
      </c>
      <c r="L299" s="1" t="s">
        <v>376</v>
      </c>
      <c r="M299" s="4">
        <v>43447.432815231485</v>
      </c>
      <c r="N299" s="1" t="s">
        <v>251</v>
      </c>
      <c r="O299" s="2" t="s">
        <v>834</v>
      </c>
      <c r="P299" s="5">
        <v>173499</v>
      </c>
      <c r="Q299" s="5">
        <v>346997</v>
      </c>
      <c r="R299" s="5">
        <v>0</v>
      </c>
      <c r="S299" s="5">
        <v>0</v>
      </c>
      <c r="T299" s="6">
        <v>5</v>
      </c>
      <c r="U299" s="6">
        <v>0</v>
      </c>
      <c r="V299" s="6">
        <v>5</v>
      </c>
      <c r="W299" s="6">
        <v>5</v>
      </c>
      <c r="X299" s="6">
        <v>0</v>
      </c>
      <c r="Y299" s="6">
        <v>5</v>
      </c>
    </row>
    <row r="300" spans="1:25" ht="285" x14ac:dyDescent="0.25">
      <c r="A300" s="2" t="s">
        <v>188</v>
      </c>
      <c r="B300" s="3">
        <v>11</v>
      </c>
      <c r="C300" s="3">
        <v>799</v>
      </c>
      <c r="D300" s="1" t="s">
        <v>191</v>
      </c>
      <c r="E300" s="2" t="s">
        <v>334</v>
      </c>
      <c r="F300" s="3" t="s">
        <v>190</v>
      </c>
      <c r="G300" s="2" t="s">
        <v>252</v>
      </c>
      <c r="H300" s="3" t="s">
        <v>217</v>
      </c>
      <c r="I300" s="2" t="s">
        <v>192</v>
      </c>
      <c r="J300" s="3">
        <v>300</v>
      </c>
      <c r="K300" s="1" t="s">
        <v>250</v>
      </c>
      <c r="L300" s="1" t="s">
        <v>376</v>
      </c>
      <c r="M300" s="4">
        <v>43447.432815231485</v>
      </c>
      <c r="N300" s="1" t="s">
        <v>251</v>
      </c>
      <c r="O300" s="2" t="s">
        <v>835</v>
      </c>
      <c r="P300" s="5">
        <v>0</v>
      </c>
      <c r="Q300" s="5">
        <v>300000</v>
      </c>
      <c r="R300" s="5">
        <v>0</v>
      </c>
      <c r="S300" s="5">
        <v>0</v>
      </c>
      <c r="T300" s="6">
        <v>0</v>
      </c>
      <c r="U300" s="6">
        <v>0</v>
      </c>
      <c r="V300" s="6">
        <v>0</v>
      </c>
      <c r="W300" s="6">
        <v>0</v>
      </c>
      <c r="X300" s="6">
        <v>0</v>
      </c>
      <c r="Y300" s="6">
        <v>0</v>
      </c>
    </row>
    <row r="301" spans="1:25" ht="75" x14ac:dyDescent="0.25">
      <c r="A301" s="2" t="s">
        <v>188</v>
      </c>
      <c r="B301" s="3">
        <v>11</v>
      </c>
      <c r="C301" s="3">
        <v>799</v>
      </c>
      <c r="D301" s="1" t="s">
        <v>191</v>
      </c>
      <c r="E301" s="2" t="s">
        <v>334</v>
      </c>
      <c r="F301" s="3" t="s">
        <v>190</v>
      </c>
      <c r="G301" s="2" t="s">
        <v>252</v>
      </c>
      <c r="H301" s="3" t="s">
        <v>217</v>
      </c>
      <c r="I301" s="2" t="s">
        <v>1027</v>
      </c>
      <c r="J301" s="3">
        <v>301</v>
      </c>
      <c r="K301" s="1" t="s">
        <v>250</v>
      </c>
      <c r="L301" s="1" t="s">
        <v>376</v>
      </c>
      <c r="M301" s="4">
        <v>43447.432815231485</v>
      </c>
      <c r="N301" s="1" t="s">
        <v>251</v>
      </c>
      <c r="O301" s="2" t="s">
        <v>836</v>
      </c>
      <c r="P301" s="5">
        <v>0</v>
      </c>
      <c r="Q301" s="5">
        <v>1051567</v>
      </c>
      <c r="R301" s="5">
        <v>0</v>
      </c>
      <c r="S301" s="5">
        <v>0</v>
      </c>
      <c r="T301" s="6">
        <v>0</v>
      </c>
      <c r="U301" s="6">
        <v>0</v>
      </c>
      <c r="V301" s="6">
        <v>0</v>
      </c>
      <c r="W301" s="6">
        <v>0</v>
      </c>
      <c r="X301" s="6">
        <v>0</v>
      </c>
      <c r="Y301" s="6">
        <v>0</v>
      </c>
    </row>
    <row r="302" spans="1:25" ht="195" x14ac:dyDescent="0.25">
      <c r="A302" s="2" t="s">
        <v>188</v>
      </c>
      <c r="B302" s="3">
        <v>11</v>
      </c>
      <c r="C302" s="3">
        <v>799</v>
      </c>
      <c r="D302" s="1" t="s">
        <v>191</v>
      </c>
      <c r="E302" s="2" t="s">
        <v>334</v>
      </c>
      <c r="F302" s="3" t="s">
        <v>190</v>
      </c>
      <c r="G302" s="2" t="s">
        <v>252</v>
      </c>
      <c r="H302" s="3" t="s">
        <v>217</v>
      </c>
      <c r="I302" s="2" t="s">
        <v>837</v>
      </c>
      <c r="J302" s="3">
        <v>302</v>
      </c>
      <c r="K302" s="1" t="s">
        <v>250</v>
      </c>
      <c r="L302" s="1" t="s">
        <v>376</v>
      </c>
      <c r="M302" s="4">
        <v>43447.432815231485</v>
      </c>
      <c r="N302" s="1" t="s">
        <v>251</v>
      </c>
      <c r="O302" s="2" t="s">
        <v>838</v>
      </c>
      <c r="P302" s="5">
        <v>0</v>
      </c>
      <c r="Q302" s="5">
        <v>1160148</v>
      </c>
      <c r="R302" s="5">
        <v>0</v>
      </c>
      <c r="S302" s="5">
        <v>0</v>
      </c>
      <c r="T302" s="6">
        <v>0</v>
      </c>
      <c r="U302" s="6">
        <v>0</v>
      </c>
      <c r="V302" s="6">
        <v>0</v>
      </c>
      <c r="W302" s="6">
        <v>0</v>
      </c>
      <c r="X302" s="6">
        <v>0</v>
      </c>
      <c r="Y302" s="6">
        <v>0</v>
      </c>
    </row>
    <row r="303" spans="1:25" ht="105" x14ac:dyDescent="0.25">
      <c r="A303" s="2" t="s">
        <v>188</v>
      </c>
      <c r="B303" s="3">
        <v>11</v>
      </c>
      <c r="C303" s="3">
        <v>799</v>
      </c>
      <c r="D303" s="1" t="s">
        <v>191</v>
      </c>
      <c r="E303" s="2" t="s">
        <v>334</v>
      </c>
      <c r="F303" s="3" t="s">
        <v>190</v>
      </c>
      <c r="G303" s="2" t="s">
        <v>252</v>
      </c>
      <c r="H303" s="3" t="s">
        <v>217</v>
      </c>
      <c r="I303" s="2" t="s">
        <v>839</v>
      </c>
      <c r="J303" s="3">
        <v>303</v>
      </c>
      <c r="K303" s="1" t="s">
        <v>250</v>
      </c>
      <c r="L303" s="1" t="s">
        <v>376</v>
      </c>
      <c r="M303" s="4">
        <v>43447.432815231485</v>
      </c>
      <c r="N303" s="1" t="s">
        <v>251</v>
      </c>
      <c r="O303" s="2" t="s">
        <v>840</v>
      </c>
      <c r="P303" s="5">
        <v>0</v>
      </c>
      <c r="Q303" s="5">
        <v>124641</v>
      </c>
      <c r="R303" s="5">
        <v>0</v>
      </c>
      <c r="S303" s="5">
        <v>0</v>
      </c>
      <c r="T303" s="6">
        <v>0</v>
      </c>
      <c r="U303" s="6">
        <v>0</v>
      </c>
      <c r="V303" s="6">
        <v>0</v>
      </c>
      <c r="W303" s="6">
        <v>0</v>
      </c>
      <c r="X303" s="6">
        <v>0</v>
      </c>
      <c r="Y303" s="6">
        <v>0</v>
      </c>
    </row>
    <row r="304" spans="1:25" ht="75" x14ac:dyDescent="0.25">
      <c r="A304" s="2" t="s">
        <v>188</v>
      </c>
      <c r="B304" s="3">
        <v>11</v>
      </c>
      <c r="C304" s="3">
        <v>140</v>
      </c>
      <c r="D304" s="1" t="s">
        <v>194</v>
      </c>
      <c r="E304" s="2" t="s">
        <v>335</v>
      </c>
      <c r="F304" s="3" t="s">
        <v>193</v>
      </c>
      <c r="G304" s="2" t="s">
        <v>253</v>
      </c>
      <c r="H304" s="3" t="s">
        <v>176</v>
      </c>
      <c r="I304" s="2" t="s">
        <v>841</v>
      </c>
      <c r="J304" s="3">
        <v>310</v>
      </c>
      <c r="K304" s="1" t="s">
        <v>250</v>
      </c>
      <c r="L304" s="1" t="s">
        <v>376</v>
      </c>
      <c r="M304" s="4">
        <v>43447.432815231485</v>
      </c>
      <c r="N304" s="1" t="s">
        <v>251</v>
      </c>
      <c r="O304" s="2" t="s">
        <v>842</v>
      </c>
      <c r="P304" s="5">
        <v>0</v>
      </c>
      <c r="Q304" s="5">
        <v>0</v>
      </c>
      <c r="R304" s="5">
        <v>0</v>
      </c>
      <c r="S304" s="5">
        <v>0</v>
      </c>
      <c r="T304" s="6">
        <v>0</v>
      </c>
      <c r="U304" s="6">
        <v>0</v>
      </c>
      <c r="V304" s="6">
        <v>0</v>
      </c>
      <c r="W304" s="6">
        <v>2</v>
      </c>
      <c r="X304" s="6">
        <v>7</v>
      </c>
      <c r="Y304" s="6">
        <v>9</v>
      </c>
    </row>
    <row r="305" spans="1:25" ht="150" x14ac:dyDescent="0.25">
      <c r="A305" s="2" t="s">
        <v>188</v>
      </c>
      <c r="B305" s="3">
        <v>11</v>
      </c>
      <c r="C305" s="3">
        <v>140</v>
      </c>
      <c r="D305" s="1" t="s">
        <v>194</v>
      </c>
      <c r="E305" s="2" t="s">
        <v>335</v>
      </c>
      <c r="F305" s="3" t="s">
        <v>193</v>
      </c>
      <c r="G305" s="2" t="s">
        <v>252</v>
      </c>
      <c r="H305" s="3" t="s">
        <v>217</v>
      </c>
      <c r="I305" s="2" t="s">
        <v>843</v>
      </c>
      <c r="J305" s="3">
        <v>304</v>
      </c>
      <c r="K305" s="1" t="s">
        <v>250</v>
      </c>
      <c r="L305" s="1" t="s">
        <v>376</v>
      </c>
      <c r="M305" s="4">
        <v>43447.432815231485</v>
      </c>
      <c r="N305" s="1" t="s">
        <v>251</v>
      </c>
      <c r="O305" s="2" t="s">
        <v>844</v>
      </c>
      <c r="P305" s="5">
        <v>0</v>
      </c>
      <c r="Q305" s="5">
        <v>184992</v>
      </c>
      <c r="R305" s="5">
        <v>0</v>
      </c>
      <c r="S305" s="5">
        <v>0</v>
      </c>
      <c r="T305" s="6">
        <v>0</v>
      </c>
      <c r="U305" s="6">
        <v>0</v>
      </c>
      <c r="V305" s="6">
        <v>0</v>
      </c>
      <c r="W305" s="6">
        <v>0</v>
      </c>
      <c r="X305" s="6">
        <v>0</v>
      </c>
      <c r="Y305" s="6">
        <v>0</v>
      </c>
    </row>
    <row r="306" spans="1:25" ht="75" x14ac:dyDescent="0.25">
      <c r="A306" s="2" t="s">
        <v>188</v>
      </c>
      <c r="B306" s="3">
        <v>11</v>
      </c>
      <c r="C306" s="3">
        <v>140</v>
      </c>
      <c r="D306" s="1" t="s">
        <v>194</v>
      </c>
      <c r="E306" s="2" t="s">
        <v>335</v>
      </c>
      <c r="F306" s="3" t="s">
        <v>193</v>
      </c>
      <c r="G306" s="2" t="s">
        <v>252</v>
      </c>
      <c r="H306" s="3" t="s">
        <v>217</v>
      </c>
      <c r="I306" s="2" t="s">
        <v>845</v>
      </c>
      <c r="J306" s="3">
        <v>305</v>
      </c>
      <c r="K306" s="1" t="s">
        <v>250</v>
      </c>
      <c r="L306" s="1" t="s">
        <v>376</v>
      </c>
      <c r="M306" s="4">
        <v>43447.432815231485</v>
      </c>
      <c r="N306" s="1" t="s">
        <v>251</v>
      </c>
      <c r="O306" s="2" t="s">
        <v>846</v>
      </c>
      <c r="P306" s="5">
        <v>0</v>
      </c>
      <c r="Q306" s="5">
        <v>2500000</v>
      </c>
      <c r="R306" s="5">
        <v>0</v>
      </c>
      <c r="S306" s="5">
        <v>0</v>
      </c>
      <c r="T306" s="6">
        <v>0</v>
      </c>
      <c r="U306" s="6">
        <v>0</v>
      </c>
      <c r="V306" s="6">
        <v>0</v>
      </c>
      <c r="W306" s="6">
        <v>0</v>
      </c>
      <c r="X306" s="6">
        <v>0</v>
      </c>
      <c r="Y306" s="6">
        <v>0</v>
      </c>
    </row>
    <row r="307" spans="1:25" ht="75" x14ac:dyDescent="0.25">
      <c r="A307" s="2" t="s">
        <v>188</v>
      </c>
      <c r="B307" s="3">
        <v>11</v>
      </c>
      <c r="C307" s="3">
        <v>140</v>
      </c>
      <c r="D307" s="1" t="s">
        <v>194</v>
      </c>
      <c r="E307" s="2" t="s">
        <v>335</v>
      </c>
      <c r="F307" s="3" t="s">
        <v>193</v>
      </c>
      <c r="G307" s="2" t="s">
        <v>252</v>
      </c>
      <c r="H307" s="3" t="s">
        <v>217</v>
      </c>
      <c r="I307" s="2" t="s">
        <v>847</v>
      </c>
      <c r="J307" s="3">
        <v>306</v>
      </c>
      <c r="K307" s="1" t="s">
        <v>250</v>
      </c>
      <c r="L307" s="1" t="s">
        <v>376</v>
      </c>
      <c r="M307" s="4">
        <v>43447.432815231485</v>
      </c>
      <c r="N307" s="1" t="s">
        <v>251</v>
      </c>
      <c r="O307" s="2" t="s">
        <v>848</v>
      </c>
      <c r="P307" s="5">
        <v>0</v>
      </c>
      <c r="Q307" s="5">
        <v>427630</v>
      </c>
      <c r="R307" s="5">
        <v>0</v>
      </c>
      <c r="S307" s="5">
        <v>0</v>
      </c>
      <c r="T307" s="6">
        <v>0</v>
      </c>
      <c r="U307" s="6">
        <v>0</v>
      </c>
      <c r="V307" s="6">
        <v>0</v>
      </c>
      <c r="W307" s="6">
        <v>1</v>
      </c>
      <c r="X307" s="6">
        <v>0</v>
      </c>
      <c r="Y307" s="6">
        <v>1</v>
      </c>
    </row>
    <row r="308" spans="1:25" ht="90" x14ac:dyDescent="0.25">
      <c r="A308" s="2" t="s">
        <v>188</v>
      </c>
      <c r="B308" s="3">
        <v>11</v>
      </c>
      <c r="C308" s="3">
        <v>140</v>
      </c>
      <c r="D308" s="1" t="s">
        <v>194</v>
      </c>
      <c r="E308" s="2" t="s">
        <v>335</v>
      </c>
      <c r="F308" s="3" t="s">
        <v>193</v>
      </c>
      <c r="G308" s="2" t="s">
        <v>252</v>
      </c>
      <c r="H308" s="3" t="s">
        <v>217</v>
      </c>
      <c r="I308" s="2" t="s">
        <v>849</v>
      </c>
      <c r="J308" s="3">
        <v>308</v>
      </c>
      <c r="K308" s="1" t="s">
        <v>250</v>
      </c>
      <c r="L308" s="1" t="s">
        <v>376</v>
      </c>
      <c r="M308" s="4">
        <v>43447.432815231485</v>
      </c>
      <c r="N308" s="1" t="s">
        <v>251</v>
      </c>
      <c r="O308" s="2" t="s">
        <v>850</v>
      </c>
      <c r="P308" s="5">
        <v>0</v>
      </c>
      <c r="Q308" s="5">
        <v>515630</v>
      </c>
      <c r="R308" s="5">
        <v>0</v>
      </c>
      <c r="S308" s="5">
        <v>0</v>
      </c>
      <c r="T308" s="6">
        <v>0</v>
      </c>
      <c r="U308" s="6">
        <v>0</v>
      </c>
      <c r="V308" s="6">
        <v>0</v>
      </c>
      <c r="W308" s="6">
        <v>1</v>
      </c>
      <c r="X308" s="6">
        <v>0</v>
      </c>
      <c r="Y308" s="6">
        <v>1</v>
      </c>
    </row>
    <row r="309" spans="1:25" ht="105" x14ac:dyDescent="0.25">
      <c r="A309" s="2" t="s">
        <v>188</v>
      </c>
      <c r="B309" s="3">
        <v>11</v>
      </c>
      <c r="C309" s="3">
        <v>140</v>
      </c>
      <c r="D309" s="1" t="s">
        <v>194</v>
      </c>
      <c r="E309" s="2" t="s">
        <v>335</v>
      </c>
      <c r="F309" s="3" t="s">
        <v>193</v>
      </c>
      <c r="G309" s="2" t="s">
        <v>252</v>
      </c>
      <c r="H309" s="3" t="s">
        <v>217</v>
      </c>
      <c r="I309" s="2" t="s">
        <v>851</v>
      </c>
      <c r="J309" s="3">
        <v>309</v>
      </c>
      <c r="K309" s="1" t="s">
        <v>250</v>
      </c>
      <c r="L309" s="1" t="s">
        <v>376</v>
      </c>
      <c r="M309" s="4">
        <v>43447.432815231485</v>
      </c>
      <c r="N309" s="1" t="s">
        <v>251</v>
      </c>
      <c r="O309" s="2" t="s">
        <v>852</v>
      </c>
      <c r="P309" s="5">
        <v>0</v>
      </c>
      <c r="Q309" s="5">
        <v>720630</v>
      </c>
      <c r="R309" s="5">
        <v>0</v>
      </c>
      <c r="S309" s="5">
        <v>0</v>
      </c>
      <c r="T309" s="6">
        <v>0</v>
      </c>
      <c r="U309" s="6">
        <v>0</v>
      </c>
      <c r="V309" s="6">
        <v>0</v>
      </c>
      <c r="W309" s="6">
        <v>1</v>
      </c>
      <c r="X309" s="6">
        <v>0</v>
      </c>
      <c r="Y309" s="6">
        <v>1</v>
      </c>
    </row>
    <row r="310" spans="1:25" ht="90" x14ac:dyDescent="0.25">
      <c r="A310" s="2" t="s">
        <v>188</v>
      </c>
      <c r="B310" s="3">
        <v>11</v>
      </c>
      <c r="C310" s="3">
        <v>140</v>
      </c>
      <c r="D310" s="1" t="s">
        <v>194</v>
      </c>
      <c r="E310" s="2" t="s">
        <v>335</v>
      </c>
      <c r="F310" s="3" t="s">
        <v>193</v>
      </c>
      <c r="G310" s="2" t="s">
        <v>252</v>
      </c>
      <c r="H310" s="3" t="s">
        <v>217</v>
      </c>
      <c r="I310" s="2" t="s">
        <v>853</v>
      </c>
      <c r="J310" s="3">
        <v>311</v>
      </c>
      <c r="K310" s="1" t="s">
        <v>250</v>
      </c>
      <c r="L310" s="1" t="s">
        <v>376</v>
      </c>
      <c r="M310" s="4">
        <v>43447.432815231485</v>
      </c>
      <c r="N310" s="1" t="s">
        <v>251</v>
      </c>
      <c r="O310" s="2" t="s">
        <v>854</v>
      </c>
      <c r="P310" s="5">
        <v>0</v>
      </c>
      <c r="Q310" s="5">
        <v>0</v>
      </c>
      <c r="R310" s="5">
        <v>0</v>
      </c>
      <c r="S310" s="5">
        <v>0</v>
      </c>
      <c r="T310" s="6">
        <v>0</v>
      </c>
      <c r="U310" s="6">
        <v>0</v>
      </c>
      <c r="V310" s="6">
        <v>0</v>
      </c>
      <c r="W310" s="6">
        <v>0</v>
      </c>
      <c r="X310" s="6">
        <v>0</v>
      </c>
      <c r="Y310" s="6">
        <v>0</v>
      </c>
    </row>
    <row r="311" spans="1:25" ht="75" x14ac:dyDescent="0.25">
      <c r="A311" s="2" t="s">
        <v>188</v>
      </c>
      <c r="B311" s="3">
        <v>11</v>
      </c>
      <c r="C311" s="3">
        <v>140</v>
      </c>
      <c r="D311" s="1" t="s">
        <v>194</v>
      </c>
      <c r="E311" s="2" t="s">
        <v>335</v>
      </c>
      <c r="F311" s="3" t="s">
        <v>193</v>
      </c>
      <c r="G311" s="2" t="s">
        <v>252</v>
      </c>
      <c r="H311" s="3" t="s">
        <v>217</v>
      </c>
      <c r="I311" s="2" t="s">
        <v>855</v>
      </c>
      <c r="J311" s="3">
        <v>312</v>
      </c>
      <c r="K311" s="1" t="s">
        <v>250</v>
      </c>
      <c r="L311" s="1" t="s">
        <v>376</v>
      </c>
      <c r="M311" s="4">
        <v>43447.432815231485</v>
      </c>
      <c r="N311" s="1" t="s">
        <v>251</v>
      </c>
      <c r="O311" s="2" t="s">
        <v>856</v>
      </c>
      <c r="P311" s="5">
        <v>0</v>
      </c>
      <c r="Q311" s="5">
        <v>1336780</v>
      </c>
      <c r="R311" s="5">
        <v>0</v>
      </c>
      <c r="S311" s="5">
        <v>0</v>
      </c>
      <c r="T311" s="6">
        <v>0</v>
      </c>
      <c r="U311" s="6">
        <v>0</v>
      </c>
      <c r="V311" s="6">
        <v>0</v>
      </c>
      <c r="W311" s="6">
        <v>6</v>
      </c>
      <c r="X311" s="6">
        <v>0</v>
      </c>
      <c r="Y311" s="6">
        <v>6</v>
      </c>
    </row>
    <row r="312" spans="1:25" ht="75" x14ac:dyDescent="0.25">
      <c r="A312" s="2" t="s">
        <v>188</v>
      </c>
      <c r="B312" s="3">
        <v>11</v>
      </c>
      <c r="C312" s="3">
        <v>140</v>
      </c>
      <c r="D312" s="1" t="s">
        <v>194</v>
      </c>
      <c r="E312" s="2" t="s">
        <v>335</v>
      </c>
      <c r="F312" s="3" t="s">
        <v>193</v>
      </c>
      <c r="G312" s="2" t="s">
        <v>252</v>
      </c>
      <c r="H312" s="3" t="s">
        <v>217</v>
      </c>
      <c r="I312" s="2" t="s">
        <v>857</v>
      </c>
      <c r="J312" s="3">
        <v>313</v>
      </c>
      <c r="K312" s="1" t="s">
        <v>250</v>
      </c>
      <c r="L312" s="1" t="s">
        <v>376</v>
      </c>
      <c r="M312" s="4">
        <v>43447.432815231485</v>
      </c>
      <c r="N312" s="1" t="s">
        <v>251</v>
      </c>
      <c r="O312" s="2" t="s">
        <v>1028</v>
      </c>
      <c r="P312" s="5">
        <v>0</v>
      </c>
      <c r="Q312" s="5">
        <v>280000</v>
      </c>
      <c r="R312" s="5">
        <v>0</v>
      </c>
      <c r="S312" s="5">
        <v>0</v>
      </c>
      <c r="T312" s="6">
        <v>0</v>
      </c>
      <c r="U312" s="6">
        <v>0</v>
      </c>
      <c r="V312" s="6">
        <v>0</v>
      </c>
      <c r="W312" s="6">
        <v>1</v>
      </c>
      <c r="X312" s="6">
        <v>0</v>
      </c>
      <c r="Y312" s="6">
        <v>1</v>
      </c>
    </row>
    <row r="313" spans="1:25" ht="105" x14ac:dyDescent="0.25">
      <c r="A313" s="2" t="s">
        <v>188</v>
      </c>
      <c r="B313" s="3">
        <v>11</v>
      </c>
      <c r="C313" s="3">
        <v>140</v>
      </c>
      <c r="D313" s="1" t="s">
        <v>194</v>
      </c>
      <c r="E313" s="2" t="s">
        <v>335</v>
      </c>
      <c r="F313" s="3" t="s">
        <v>193</v>
      </c>
      <c r="G313" s="2" t="s">
        <v>252</v>
      </c>
      <c r="H313" s="3" t="s">
        <v>217</v>
      </c>
      <c r="I313" s="2" t="s">
        <v>858</v>
      </c>
      <c r="J313" s="3">
        <v>314</v>
      </c>
      <c r="K313" s="1" t="s">
        <v>250</v>
      </c>
      <c r="L313" s="1" t="s">
        <v>376</v>
      </c>
      <c r="M313" s="4">
        <v>43447.432815231485</v>
      </c>
      <c r="N313" s="1" t="s">
        <v>251</v>
      </c>
      <c r="O313" s="2" t="s">
        <v>859</v>
      </c>
      <c r="P313" s="5">
        <v>0</v>
      </c>
      <c r="Q313" s="5">
        <v>30000</v>
      </c>
      <c r="R313" s="5">
        <v>0</v>
      </c>
      <c r="S313" s="5">
        <v>0</v>
      </c>
      <c r="T313" s="6">
        <v>0</v>
      </c>
      <c r="U313" s="6">
        <v>0</v>
      </c>
      <c r="V313" s="6">
        <v>0</v>
      </c>
      <c r="W313" s="6">
        <v>0</v>
      </c>
      <c r="X313" s="6">
        <v>0</v>
      </c>
      <c r="Y313" s="6">
        <v>0</v>
      </c>
    </row>
    <row r="314" spans="1:25" ht="150" x14ac:dyDescent="0.25">
      <c r="A314" s="2" t="s">
        <v>188</v>
      </c>
      <c r="B314" s="3">
        <v>11</v>
      </c>
      <c r="C314" s="3">
        <v>127</v>
      </c>
      <c r="D314" s="1" t="s">
        <v>196</v>
      </c>
      <c r="E314" s="2" t="s">
        <v>336</v>
      </c>
      <c r="F314" s="3" t="s">
        <v>195</v>
      </c>
      <c r="G314" s="2" t="s">
        <v>252</v>
      </c>
      <c r="H314" s="3" t="s">
        <v>217</v>
      </c>
      <c r="I314" s="2" t="s">
        <v>860</v>
      </c>
      <c r="J314" s="3">
        <v>315</v>
      </c>
      <c r="K314" s="1" t="s">
        <v>250</v>
      </c>
      <c r="L314" s="1" t="s">
        <v>376</v>
      </c>
      <c r="M314" s="4">
        <v>43447.432815231485</v>
      </c>
      <c r="N314" s="1" t="s">
        <v>251</v>
      </c>
      <c r="O314" s="2" t="s">
        <v>1029</v>
      </c>
      <c r="P314" s="5">
        <v>0</v>
      </c>
      <c r="Q314" s="5">
        <v>750000</v>
      </c>
      <c r="R314" s="5">
        <v>0</v>
      </c>
      <c r="S314" s="5">
        <v>0</v>
      </c>
      <c r="T314" s="6">
        <v>0</v>
      </c>
      <c r="U314" s="6">
        <v>0</v>
      </c>
      <c r="V314" s="6">
        <v>0</v>
      </c>
      <c r="W314" s="6">
        <v>0</v>
      </c>
      <c r="X314" s="6">
        <v>0</v>
      </c>
      <c r="Y314" s="6">
        <v>0</v>
      </c>
    </row>
    <row r="315" spans="1:25" ht="90" x14ac:dyDescent="0.25">
      <c r="A315" s="2" t="s">
        <v>188</v>
      </c>
      <c r="B315" s="3">
        <v>11</v>
      </c>
      <c r="C315" s="3">
        <v>127</v>
      </c>
      <c r="D315" s="1" t="s">
        <v>196</v>
      </c>
      <c r="E315" s="2" t="s">
        <v>336</v>
      </c>
      <c r="F315" s="3" t="s">
        <v>195</v>
      </c>
      <c r="G315" s="2" t="s">
        <v>252</v>
      </c>
      <c r="H315" s="3" t="s">
        <v>217</v>
      </c>
      <c r="I315" s="2" t="s">
        <v>861</v>
      </c>
      <c r="J315" s="3">
        <v>316</v>
      </c>
      <c r="K315" s="1" t="s">
        <v>250</v>
      </c>
      <c r="L315" s="1" t="s">
        <v>376</v>
      </c>
      <c r="M315" s="4">
        <v>43447.432815231485</v>
      </c>
      <c r="N315" s="1" t="s">
        <v>251</v>
      </c>
      <c r="O315" s="2" t="s">
        <v>1030</v>
      </c>
      <c r="P315" s="5">
        <v>0</v>
      </c>
      <c r="Q315" s="5">
        <v>556136</v>
      </c>
      <c r="R315" s="5">
        <v>0</v>
      </c>
      <c r="S315" s="5">
        <v>0</v>
      </c>
      <c r="T315" s="6">
        <v>0</v>
      </c>
      <c r="U315" s="6">
        <v>0</v>
      </c>
      <c r="V315" s="6">
        <v>0</v>
      </c>
      <c r="W315" s="6">
        <v>0</v>
      </c>
      <c r="X315" s="6">
        <v>0</v>
      </c>
      <c r="Y315" s="6">
        <v>0</v>
      </c>
    </row>
    <row r="316" spans="1:25" ht="135" x14ac:dyDescent="0.25">
      <c r="A316" s="2" t="s">
        <v>188</v>
      </c>
      <c r="B316" s="3">
        <v>11</v>
      </c>
      <c r="C316" s="3">
        <v>127</v>
      </c>
      <c r="D316" s="1" t="s">
        <v>196</v>
      </c>
      <c r="E316" s="2" t="s">
        <v>336</v>
      </c>
      <c r="F316" s="3" t="s">
        <v>195</v>
      </c>
      <c r="G316" s="2" t="s">
        <v>252</v>
      </c>
      <c r="H316" s="3" t="s">
        <v>217</v>
      </c>
      <c r="I316" s="2" t="s">
        <v>862</v>
      </c>
      <c r="J316" s="3">
        <v>317</v>
      </c>
      <c r="K316" s="1" t="s">
        <v>250</v>
      </c>
      <c r="L316" s="1" t="s">
        <v>376</v>
      </c>
      <c r="M316" s="4">
        <v>43447.432815231485</v>
      </c>
      <c r="N316" s="1" t="s">
        <v>251</v>
      </c>
      <c r="O316" s="2" t="s">
        <v>863</v>
      </c>
      <c r="P316" s="5">
        <v>0</v>
      </c>
      <c r="Q316" s="5">
        <v>150000</v>
      </c>
      <c r="R316" s="5">
        <v>0</v>
      </c>
      <c r="S316" s="5">
        <v>0</v>
      </c>
      <c r="T316" s="6">
        <v>0</v>
      </c>
      <c r="U316" s="6">
        <v>0</v>
      </c>
      <c r="V316" s="6">
        <v>0</v>
      </c>
      <c r="W316" s="6">
        <v>0</v>
      </c>
      <c r="X316" s="6">
        <v>0</v>
      </c>
      <c r="Y316" s="6">
        <v>0</v>
      </c>
    </row>
    <row r="317" spans="1:25" ht="135" x14ac:dyDescent="0.25">
      <c r="A317" s="2" t="s">
        <v>188</v>
      </c>
      <c r="B317" s="3">
        <v>11</v>
      </c>
      <c r="C317" s="3">
        <v>960</v>
      </c>
      <c r="D317" s="1" t="s">
        <v>198</v>
      </c>
      <c r="E317" s="2" t="s">
        <v>337</v>
      </c>
      <c r="F317" s="3" t="s">
        <v>197</v>
      </c>
      <c r="G317" s="2" t="s">
        <v>252</v>
      </c>
      <c r="H317" s="3" t="s">
        <v>217</v>
      </c>
      <c r="I317" s="2" t="s">
        <v>864</v>
      </c>
      <c r="J317" s="3">
        <v>318</v>
      </c>
      <c r="K317" s="1" t="s">
        <v>250</v>
      </c>
      <c r="L317" s="1" t="s">
        <v>376</v>
      </c>
      <c r="M317" s="4">
        <v>43447.432815231485</v>
      </c>
      <c r="N317" s="1" t="s">
        <v>251</v>
      </c>
      <c r="O317" s="2" t="s">
        <v>1031</v>
      </c>
      <c r="P317" s="5">
        <v>0</v>
      </c>
      <c r="Q317" s="5">
        <v>125000</v>
      </c>
      <c r="R317" s="5">
        <v>0</v>
      </c>
      <c r="S317" s="5">
        <v>0</v>
      </c>
      <c r="T317" s="6">
        <v>0</v>
      </c>
      <c r="U317" s="6">
        <v>0</v>
      </c>
      <c r="V317" s="6">
        <v>0</v>
      </c>
      <c r="W317" s="6">
        <v>0</v>
      </c>
      <c r="X317" s="6">
        <v>0</v>
      </c>
      <c r="Y317" s="6">
        <v>0</v>
      </c>
    </row>
    <row r="318" spans="1:25" ht="75" x14ac:dyDescent="0.25">
      <c r="A318" s="2" t="s">
        <v>188</v>
      </c>
      <c r="B318" s="3">
        <v>11</v>
      </c>
      <c r="C318" s="3">
        <v>778</v>
      </c>
      <c r="D318" s="1" t="s">
        <v>200</v>
      </c>
      <c r="E318" s="2" t="s">
        <v>338</v>
      </c>
      <c r="F318" s="3" t="s">
        <v>199</v>
      </c>
      <c r="G318" s="2" t="s">
        <v>252</v>
      </c>
      <c r="H318" s="3" t="s">
        <v>217</v>
      </c>
      <c r="I318" s="2" t="s">
        <v>865</v>
      </c>
      <c r="J318" s="3">
        <v>319</v>
      </c>
      <c r="K318" s="1" t="s">
        <v>250</v>
      </c>
      <c r="L318" s="1" t="s">
        <v>376</v>
      </c>
      <c r="M318" s="4">
        <v>43447.432815231485</v>
      </c>
      <c r="N318" s="1" t="s">
        <v>251</v>
      </c>
      <c r="O318" s="2" t="s">
        <v>866</v>
      </c>
      <c r="P318" s="5">
        <v>0</v>
      </c>
      <c r="Q318" s="5">
        <v>500000</v>
      </c>
      <c r="R318" s="5">
        <v>0</v>
      </c>
      <c r="S318" s="5">
        <v>0</v>
      </c>
      <c r="T318" s="6">
        <v>0</v>
      </c>
      <c r="U318" s="6">
        <v>0</v>
      </c>
      <c r="V318" s="6">
        <v>0</v>
      </c>
      <c r="W318" s="6">
        <v>0</v>
      </c>
      <c r="X318" s="6">
        <v>0</v>
      </c>
      <c r="Y318" s="6">
        <v>0</v>
      </c>
    </row>
    <row r="319" spans="1:25" ht="75" x14ac:dyDescent="0.25">
      <c r="A319" s="2" t="s">
        <v>188</v>
      </c>
      <c r="B319" s="3">
        <v>11</v>
      </c>
      <c r="C319" s="3">
        <v>778</v>
      </c>
      <c r="D319" s="1" t="s">
        <v>200</v>
      </c>
      <c r="E319" s="2" t="s">
        <v>338</v>
      </c>
      <c r="F319" s="3" t="s">
        <v>199</v>
      </c>
      <c r="G319" s="2" t="s">
        <v>252</v>
      </c>
      <c r="H319" s="3" t="s">
        <v>217</v>
      </c>
      <c r="I319" s="2" t="s">
        <v>867</v>
      </c>
      <c r="J319" s="3">
        <v>320</v>
      </c>
      <c r="K319" s="1" t="s">
        <v>250</v>
      </c>
      <c r="L319" s="1" t="s">
        <v>376</v>
      </c>
      <c r="M319" s="4">
        <v>43447.432815231485</v>
      </c>
      <c r="N319" s="1" t="s">
        <v>251</v>
      </c>
      <c r="O319" s="2" t="s">
        <v>868</v>
      </c>
      <c r="P319" s="5">
        <v>0</v>
      </c>
      <c r="Q319" s="5">
        <v>0</v>
      </c>
      <c r="R319" s="5">
        <v>0</v>
      </c>
      <c r="S319" s="5">
        <v>216500</v>
      </c>
      <c r="T319" s="6">
        <v>0</v>
      </c>
      <c r="U319" s="6">
        <v>0</v>
      </c>
      <c r="V319" s="6">
        <v>0</v>
      </c>
      <c r="W319" s="6">
        <v>0</v>
      </c>
      <c r="X319" s="6">
        <v>2</v>
      </c>
      <c r="Y319" s="6">
        <v>2</v>
      </c>
    </row>
    <row r="320" spans="1:25" ht="120" x14ac:dyDescent="0.25">
      <c r="A320" s="2" t="s">
        <v>188</v>
      </c>
      <c r="B320" s="3">
        <v>11</v>
      </c>
      <c r="C320" s="3">
        <v>778</v>
      </c>
      <c r="D320" s="1" t="s">
        <v>200</v>
      </c>
      <c r="E320" s="2" t="s">
        <v>338</v>
      </c>
      <c r="F320" s="3" t="s">
        <v>199</v>
      </c>
      <c r="G320" s="2" t="s">
        <v>252</v>
      </c>
      <c r="H320" s="3" t="s">
        <v>217</v>
      </c>
      <c r="I320" s="2" t="s">
        <v>869</v>
      </c>
      <c r="J320" s="3">
        <v>321</v>
      </c>
      <c r="K320" s="1" t="s">
        <v>250</v>
      </c>
      <c r="L320" s="1" t="s">
        <v>376</v>
      </c>
      <c r="M320" s="4">
        <v>43447.432815231485</v>
      </c>
      <c r="N320" s="1" t="s">
        <v>251</v>
      </c>
      <c r="O320" s="2" t="s">
        <v>1032</v>
      </c>
      <c r="P320" s="5">
        <v>0</v>
      </c>
      <c r="Q320" s="5">
        <v>3341288</v>
      </c>
      <c r="R320" s="5">
        <v>0</v>
      </c>
      <c r="S320" s="5">
        <v>0</v>
      </c>
      <c r="T320" s="6">
        <v>0</v>
      </c>
      <c r="U320" s="6">
        <v>0</v>
      </c>
      <c r="V320" s="6">
        <v>0</v>
      </c>
      <c r="W320" s="6">
        <v>0</v>
      </c>
      <c r="X320" s="6">
        <v>0</v>
      </c>
      <c r="Y320" s="6">
        <v>0</v>
      </c>
    </row>
    <row r="321" spans="1:25" ht="90" x14ac:dyDescent="0.25">
      <c r="A321" s="2" t="s">
        <v>188</v>
      </c>
      <c r="B321" s="3">
        <v>11</v>
      </c>
      <c r="C321" s="3">
        <v>123</v>
      </c>
      <c r="D321" s="1" t="s">
        <v>202</v>
      </c>
      <c r="E321" s="2" t="s">
        <v>339</v>
      </c>
      <c r="F321" s="3" t="s">
        <v>201</v>
      </c>
      <c r="G321" s="2" t="s">
        <v>252</v>
      </c>
      <c r="H321" s="3" t="s">
        <v>217</v>
      </c>
      <c r="I321" s="2" t="s">
        <v>870</v>
      </c>
      <c r="J321" s="3">
        <v>322</v>
      </c>
      <c r="K321" s="1" t="s">
        <v>250</v>
      </c>
      <c r="L321" s="1" t="s">
        <v>376</v>
      </c>
      <c r="M321" s="4">
        <v>43447.432815231485</v>
      </c>
      <c r="N321" s="1" t="s">
        <v>251</v>
      </c>
      <c r="O321" s="2" t="s">
        <v>1033</v>
      </c>
      <c r="P321" s="5">
        <v>0</v>
      </c>
      <c r="Q321" s="5">
        <v>1500000</v>
      </c>
      <c r="R321" s="5">
        <v>0</v>
      </c>
      <c r="S321" s="5">
        <v>0</v>
      </c>
      <c r="T321" s="6">
        <v>0</v>
      </c>
      <c r="U321" s="6">
        <v>0</v>
      </c>
      <c r="V321" s="6">
        <v>0</v>
      </c>
      <c r="W321" s="6">
        <v>0</v>
      </c>
      <c r="X321" s="6">
        <v>0</v>
      </c>
      <c r="Y321" s="6">
        <v>0</v>
      </c>
    </row>
    <row r="322" spans="1:25" ht="75" x14ac:dyDescent="0.25">
      <c r="A322" s="2" t="s">
        <v>188</v>
      </c>
      <c r="B322" s="3">
        <v>11</v>
      </c>
      <c r="C322" s="3">
        <v>123</v>
      </c>
      <c r="D322" s="1" t="s">
        <v>202</v>
      </c>
      <c r="E322" s="2" t="s">
        <v>339</v>
      </c>
      <c r="F322" s="3" t="s">
        <v>201</v>
      </c>
      <c r="G322" s="2" t="s">
        <v>252</v>
      </c>
      <c r="H322" s="3" t="s">
        <v>217</v>
      </c>
      <c r="I322" s="2" t="s">
        <v>1034</v>
      </c>
      <c r="J322" s="3">
        <v>323</v>
      </c>
      <c r="K322" s="1" t="s">
        <v>250</v>
      </c>
      <c r="L322" s="1" t="s">
        <v>376</v>
      </c>
      <c r="M322" s="4">
        <v>43447.432815231485</v>
      </c>
      <c r="N322" s="1" t="s">
        <v>251</v>
      </c>
      <c r="O322" s="2" t="s">
        <v>1035</v>
      </c>
      <c r="P322" s="5">
        <v>0</v>
      </c>
      <c r="Q322" s="5">
        <v>150000</v>
      </c>
      <c r="R322" s="5">
        <v>0</v>
      </c>
      <c r="S322" s="5">
        <v>0</v>
      </c>
      <c r="T322" s="6">
        <v>0</v>
      </c>
      <c r="U322" s="6">
        <v>0</v>
      </c>
      <c r="V322" s="6">
        <v>0</v>
      </c>
      <c r="W322" s="6">
        <v>0</v>
      </c>
      <c r="X322" s="6">
        <v>0</v>
      </c>
      <c r="Y322" s="6">
        <v>0</v>
      </c>
    </row>
    <row r="323" spans="1:25" ht="180" x14ac:dyDescent="0.25">
      <c r="A323" s="2" t="s">
        <v>188</v>
      </c>
      <c r="B323" s="3">
        <v>11</v>
      </c>
      <c r="C323" s="3">
        <v>156</v>
      </c>
      <c r="D323" s="1" t="s">
        <v>204</v>
      </c>
      <c r="E323" s="2" t="s">
        <v>340</v>
      </c>
      <c r="F323" s="3" t="s">
        <v>203</v>
      </c>
      <c r="G323" s="2" t="s">
        <v>252</v>
      </c>
      <c r="H323" s="3" t="s">
        <v>217</v>
      </c>
      <c r="I323" s="2" t="s">
        <v>871</v>
      </c>
      <c r="J323" s="3">
        <v>324</v>
      </c>
      <c r="K323" s="1" t="s">
        <v>250</v>
      </c>
      <c r="L323" s="1" t="s">
        <v>376</v>
      </c>
      <c r="M323" s="4">
        <v>43447.432815231485</v>
      </c>
      <c r="N323" s="1" t="s">
        <v>251</v>
      </c>
      <c r="O323" s="2" t="s">
        <v>872</v>
      </c>
      <c r="P323" s="5">
        <v>0</v>
      </c>
      <c r="Q323" s="5">
        <v>205422</v>
      </c>
      <c r="R323" s="5">
        <v>0</v>
      </c>
      <c r="S323" s="5">
        <v>0</v>
      </c>
      <c r="T323" s="6">
        <v>0</v>
      </c>
      <c r="U323" s="6">
        <v>0</v>
      </c>
      <c r="V323" s="6">
        <v>0</v>
      </c>
      <c r="W323" s="6">
        <v>4</v>
      </c>
      <c r="X323" s="6">
        <v>0</v>
      </c>
      <c r="Y323" s="6">
        <v>4</v>
      </c>
    </row>
    <row r="324" spans="1:25" ht="105" x14ac:dyDescent="0.25">
      <c r="A324" s="2" t="s">
        <v>188</v>
      </c>
      <c r="B324" s="3">
        <v>11</v>
      </c>
      <c r="C324" s="3">
        <v>156</v>
      </c>
      <c r="D324" s="1" t="s">
        <v>204</v>
      </c>
      <c r="E324" s="2" t="s">
        <v>340</v>
      </c>
      <c r="F324" s="3" t="s">
        <v>203</v>
      </c>
      <c r="G324" s="2" t="s">
        <v>252</v>
      </c>
      <c r="H324" s="3" t="s">
        <v>217</v>
      </c>
      <c r="I324" s="2" t="s">
        <v>873</v>
      </c>
      <c r="J324" s="3">
        <v>325</v>
      </c>
      <c r="K324" s="1" t="s">
        <v>250</v>
      </c>
      <c r="L324" s="1" t="s">
        <v>376</v>
      </c>
      <c r="M324" s="4">
        <v>43447.432815231485</v>
      </c>
      <c r="N324" s="1" t="s">
        <v>251</v>
      </c>
      <c r="O324" s="2" t="s">
        <v>874</v>
      </c>
      <c r="P324" s="5">
        <v>0</v>
      </c>
      <c r="Q324" s="5">
        <v>471489</v>
      </c>
      <c r="R324" s="5">
        <v>0</v>
      </c>
      <c r="S324" s="5">
        <v>0</v>
      </c>
      <c r="T324" s="6">
        <v>0</v>
      </c>
      <c r="U324" s="6">
        <v>0</v>
      </c>
      <c r="V324" s="6">
        <v>0</v>
      </c>
      <c r="W324" s="6">
        <v>0</v>
      </c>
      <c r="X324" s="6">
        <v>0</v>
      </c>
      <c r="Y324" s="6">
        <v>0</v>
      </c>
    </row>
    <row r="325" spans="1:25" ht="225" x14ac:dyDescent="0.25">
      <c r="A325" s="2" t="s">
        <v>188</v>
      </c>
      <c r="B325" s="3">
        <v>11</v>
      </c>
      <c r="C325" s="3">
        <v>156</v>
      </c>
      <c r="D325" s="1" t="s">
        <v>204</v>
      </c>
      <c r="E325" s="2" t="s">
        <v>340</v>
      </c>
      <c r="F325" s="3" t="s">
        <v>203</v>
      </c>
      <c r="G325" s="2" t="s">
        <v>252</v>
      </c>
      <c r="H325" s="3" t="s">
        <v>217</v>
      </c>
      <c r="I325" s="2" t="s">
        <v>875</v>
      </c>
      <c r="J325" s="3">
        <v>326</v>
      </c>
      <c r="K325" s="1" t="s">
        <v>250</v>
      </c>
      <c r="L325" s="1" t="s">
        <v>376</v>
      </c>
      <c r="M325" s="4">
        <v>43447.432815231485</v>
      </c>
      <c r="N325" s="1" t="s">
        <v>251</v>
      </c>
      <c r="O325" s="2" t="s">
        <v>876</v>
      </c>
      <c r="P325" s="5">
        <v>0</v>
      </c>
      <c r="Q325" s="5">
        <v>1313100</v>
      </c>
      <c r="R325" s="5">
        <v>0</v>
      </c>
      <c r="S325" s="5">
        <v>0</v>
      </c>
      <c r="T325" s="6">
        <v>0</v>
      </c>
      <c r="U325" s="6">
        <v>0</v>
      </c>
      <c r="V325" s="6">
        <v>0</v>
      </c>
      <c r="W325" s="6">
        <v>4</v>
      </c>
      <c r="X325" s="6">
        <v>0</v>
      </c>
      <c r="Y325" s="6">
        <v>4</v>
      </c>
    </row>
    <row r="326" spans="1:25" ht="120" x14ac:dyDescent="0.25">
      <c r="A326" s="2" t="s">
        <v>188</v>
      </c>
      <c r="B326" s="3">
        <v>11</v>
      </c>
      <c r="C326" s="3">
        <v>156</v>
      </c>
      <c r="D326" s="1" t="s">
        <v>204</v>
      </c>
      <c r="E326" s="2" t="s">
        <v>340</v>
      </c>
      <c r="F326" s="3" t="s">
        <v>203</v>
      </c>
      <c r="G326" s="2" t="s">
        <v>252</v>
      </c>
      <c r="H326" s="3" t="s">
        <v>217</v>
      </c>
      <c r="I326" s="2" t="s">
        <v>877</v>
      </c>
      <c r="J326" s="3">
        <v>327</v>
      </c>
      <c r="K326" s="1" t="s">
        <v>250</v>
      </c>
      <c r="L326" s="1" t="s">
        <v>376</v>
      </c>
      <c r="M326" s="4">
        <v>43447.432815231485</v>
      </c>
      <c r="N326" s="1" t="s">
        <v>251</v>
      </c>
      <c r="O326" s="2" t="s">
        <v>878</v>
      </c>
      <c r="P326" s="5">
        <v>0</v>
      </c>
      <c r="Q326" s="5">
        <v>392356</v>
      </c>
      <c r="R326" s="5">
        <v>0</v>
      </c>
      <c r="S326" s="5">
        <v>0</v>
      </c>
      <c r="T326" s="6">
        <v>0</v>
      </c>
      <c r="U326" s="6">
        <v>0</v>
      </c>
      <c r="V326" s="6">
        <v>0</v>
      </c>
      <c r="W326" s="6">
        <v>7</v>
      </c>
      <c r="X326" s="6">
        <v>0</v>
      </c>
      <c r="Y326" s="6">
        <v>7</v>
      </c>
    </row>
    <row r="327" spans="1:25" ht="75" x14ac:dyDescent="0.25">
      <c r="A327" s="2" t="s">
        <v>188</v>
      </c>
      <c r="B327" s="3">
        <v>11</v>
      </c>
      <c r="C327" s="3">
        <v>156</v>
      </c>
      <c r="D327" s="1" t="s">
        <v>204</v>
      </c>
      <c r="E327" s="2" t="s">
        <v>340</v>
      </c>
      <c r="F327" s="3" t="s">
        <v>203</v>
      </c>
      <c r="G327" s="2" t="s">
        <v>252</v>
      </c>
      <c r="H327" s="3" t="s">
        <v>217</v>
      </c>
      <c r="I327" s="2" t="s">
        <v>879</v>
      </c>
      <c r="J327" s="3">
        <v>328</v>
      </c>
      <c r="K327" s="1" t="s">
        <v>250</v>
      </c>
      <c r="L327" s="1" t="s">
        <v>376</v>
      </c>
      <c r="M327" s="4">
        <v>43447.432815231485</v>
      </c>
      <c r="N327" s="1" t="s">
        <v>251</v>
      </c>
      <c r="O327" s="2" t="s">
        <v>880</v>
      </c>
      <c r="P327" s="5">
        <v>50000</v>
      </c>
      <c r="Q327" s="5">
        <v>50000</v>
      </c>
      <c r="R327" s="5">
        <v>0</v>
      </c>
      <c r="S327" s="5">
        <v>0</v>
      </c>
      <c r="T327" s="6">
        <v>0</v>
      </c>
      <c r="U327" s="6">
        <v>0</v>
      </c>
      <c r="V327" s="6">
        <v>0</v>
      </c>
      <c r="W327" s="6">
        <v>0</v>
      </c>
      <c r="X327" s="6">
        <v>0</v>
      </c>
      <c r="Y327" s="6">
        <v>0</v>
      </c>
    </row>
    <row r="328" spans="1:25" ht="120" x14ac:dyDescent="0.25">
      <c r="A328" s="2" t="s">
        <v>207</v>
      </c>
      <c r="B328" s="3">
        <v>13</v>
      </c>
      <c r="C328" s="3">
        <v>841</v>
      </c>
      <c r="D328" s="1" t="s">
        <v>209</v>
      </c>
      <c r="E328" s="2" t="s">
        <v>342</v>
      </c>
      <c r="F328" s="3" t="s">
        <v>208</v>
      </c>
      <c r="G328" s="2" t="s">
        <v>252</v>
      </c>
      <c r="H328" s="3" t="s">
        <v>217</v>
      </c>
      <c r="I328" s="2" t="s">
        <v>881</v>
      </c>
      <c r="J328" s="3">
        <v>330</v>
      </c>
      <c r="K328" s="1" t="s">
        <v>250</v>
      </c>
      <c r="L328" s="1" t="s">
        <v>376</v>
      </c>
      <c r="M328" s="4">
        <v>43447.432815231485</v>
      </c>
      <c r="N328" s="1" t="s">
        <v>251</v>
      </c>
      <c r="O328" s="2" t="s">
        <v>882</v>
      </c>
      <c r="P328" s="5">
        <v>0</v>
      </c>
      <c r="Q328" s="5">
        <v>0</v>
      </c>
      <c r="R328" s="5">
        <v>0</v>
      </c>
      <c r="S328" s="5">
        <v>59946</v>
      </c>
      <c r="T328" s="6">
        <v>0</v>
      </c>
      <c r="U328" s="6">
        <v>0</v>
      </c>
      <c r="V328" s="6">
        <v>0</v>
      </c>
      <c r="W328" s="6">
        <v>0</v>
      </c>
      <c r="X328" s="6">
        <v>1</v>
      </c>
      <c r="Y328" s="6">
        <v>1</v>
      </c>
    </row>
    <row r="329" spans="1:25" ht="120" x14ac:dyDescent="0.25">
      <c r="A329" s="2" t="s">
        <v>207</v>
      </c>
      <c r="B329" s="3">
        <v>13</v>
      </c>
      <c r="C329" s="3">
        <v>841</v>
      </c>
      <c r="D329" s="1" t="s">
        <v>209</v>
      </c>
      <c r="E329" s="2" t="s">
        <v>342</v>
      </c>
      <c r="F329" s="3" t="s">
        <v>208</v>
      </c>
      <c r="G329" s="2" t="s">
        <v>252</v>
      </c>
      <c r="H329" s="3" t="s">
        <v>217</v>
      </c>
      <c r="I329" s="2" t="s">
        <v>883</v>
      </c>
      <c r="J329" s="3">
        <v>331</v>
      </c>
      <c r="K329" s="1" t="s">
        <v>250</v>
      </c>
      <c r="L329" s="1" t="s">
        <v>376</v>
      </c>
      <c r="M329" s="4">
        <v>43447.432815231485</v>
      </c>
      <c r="N329" s="1" t="s">
        <v>251</v>
      </c>
      <c r="O329" s="2" t="s">
        <v>884</v>
      </c>
      <c r="P329" s="5">
        <v>0</v>
      </c>
      <c r="Q329" s="5">
        <v>0</v>
      </c>
      <c r="R329" s="5">
        <v>0</v>
      </c>
      <c r="S329" s="5">
        <v>0</v>
      </c>
      <c r="T329" s="6">
        <v>0</v>
      </c>
      <c r="U329" s="6">
        <v>0</v>
      </c>
      <c r="V329" s="6">
        <v>0</v>
      </c>
      <c r="W329" s="6">
        <v>0</v>
      </c>
      <c r="X329" s="6">
        <v>2</v>
      </c>
      <c r="Y329" s="6">
        <v>2</v>
      </c>
    </row>
    <row r="330" spans="1:25" ht="135" x14ac:dyDescent="0.25">
      <c r="A330" s="2" t="s">
        <v>207</v>
      </c>
      <c r="B330" s="3">
        <v>13</v>
      </c>
      <c r="C330" s="3">
        <v>154</v>
      </c>
      <c r="D330" s="1" t="s">
        <v>211</v>
      </c>
      <c r="E330" s="2" t="s">
        <v>343</v>
      </c>
      <c r="F330" s="3" t="s">
        <v>210</v>
      </c>
      <c r="G330" s="2" t="s">
        <v>253</v>
      </c>
      <c r="H330" s="3" t="s">
        <v>176</v>
      </c>
      <c r="I330" s="2" t="s">
        <v>885</v>
      </c>
      <c r="J330" s="3">
        <v>332</v>
      </c>
      <c r="K330" s="1" t="s">
        <v>250</v>
      </c>
      <c r="L330" s="1" t="s">
        <v>376</v>
      </c>
      <c r="M330" s="4">
        <v>43447.432815231485</v>
      </c>
      <c r="N330" s="1" t="s">
        <v>251</v>
      </c>
      <c r="O330" s="2" t="s">
        <v>1036</v>
      </c>
      <c r="P330" s="5">
        <v>0</v>
      </c>
      <c r="Q330" s="5">
        <v>0</v>
      </c>
      <c r="R330" s="5">
        <v>18012</v>
      </c>
      <c r="S330" s="5">
        <v>18012</v>
      </c>
      <c r="T330" s="6">
        <v>0</v>
      </c>
      <c r="U330" s="6">
        <v>0</v>
      </c>
      <c r="V330" s="6">
        <v>0</v>
      </c>
      <c r="W330" s="6">
        <v>0</v>
      </c>
      <c r="X330" s="6">
        <v>0</v>
      </c>
      <c r="Y330" s="6">
        <v>0</v>
      </c>
    </row>
    <row r="331" spans="1:25" ht="60" x14ac:dyDescent="0.25">
      <c r="A331" s="2" t="s">
        <v>207</v>
      </c>
      <c r="B331" s="3">
        <v>13</v>
      </c>
      <c r="C331" s="3">
        <v>154</v>
      </c>
      <c r="D331" s="1" t="s">
        <v>211</v>
      </c>
      <c r="E331" s="2" t="s">
        <v>343</v>
      </c>
      <c r="F331" s="3" t="s">
        <v>210</v>
      </c>
      <c r="G331" s="2" t="s">
        <v>253</v>
      </c>
      <c r="H331" s="3" t="s">
        <v>176</v>
      </c>
      <c r="I331" s="2" t="s">
        <v>886</v>
      </c>
      <c r="J331" s="3">
        <v>333</v>
      </c>
      <c r="K331" s="1" t="s">
        <v>250</v>
      </c>
      <c r="L331" s="1" t="s">
        <v>376</v>
      </c>
      <c r="M331" s="4">
        <v>43447.432815231485</v>
      </c>
      <c r="N331" s="1" t="s">
        <v>251</v>
      </c>
      <c r="O331" s="2" t="s">
        <v>887</v>
      </c>
      <c r="P331" s="5">
        <v>0</v>
      </c>
      <c r="Q331" s="5">
        <v>0</v>
      </c>
      <c r="R331" s="5">
        <v>0</v>
      </c>
      <c r="S331" s="5">
        <v>0</v>
      </c>
      <c r="T331" s="6">
        <v>0</v>
      </c>
      <c r="U331" s="6">
        <v>0</v>
      </c>
      <c r="V331" s="6">
        <v>0</v>
      </c>
      <c r="W331" s="6">
        <v>0</v>
      </c>
      <c r="X331" s="6">
        <v>0</v>
      </c>
      <c r="Y331" s="6">
        <v>0</v>
      </c>
    </row>
    <row r="332" spans="1:25" ht="60" x14ac:dyDescent="0.25">
      <c r="A332" s="2" t="s">
        <v>207</v>
      </c>
      <c r="B332" s="3">
        <v>13</v>
      </c>
      <c r="C332" s="3">
        <v>154</v>
      </c>
      <c r="D332" s="1" t="s">
        <v>211</v>
      </c>
      <c r="E332" s="2" t="s">
        <v>343</v>
      </c>
      <c r="F332" s="3" t="s">
        <v>210</v>
      </c>
      <c r="G332" s="2" t="s">
        <v>253</v>
      </c>
      <c r="H332" s="3" t="s">
        <v>176</v>
      </c>
      <c r="I332" s="2" t="s">
        <v>888</v>
      </c>
      <c r="J332" s="3">
        <v>334</v>
      </c>
      <c r="K332" s="1" t="s">
        <v>250</v>
      </c>
      <c r="L332" s="1" t="s">
        <v>376</v>
      </c>
      <c r="M332" s="4">
        <v>43447.432815231485</v>
      </c>
      <c r="N332" s="1" t="s">
        <v>251</v>
      </c>
      <c r="O332" s="2" t="s">
        <v>889</v>
      </c>
      <c r="P332" s="5">
        <v>0</v>
      </c>
      <c r="Q332" s="5">
        <v>0</v>
      </c>
      <c r="R332" s="5">
        <v>0</v>
      </c>
      <c r="S332" s="5">
        <v>0</v>
      </c>
      <c r="T332" s="6">
        <v>0</v>
      </c>
      <c r="U332" s="6">
        <v>0</v>
      </c>
      <c r="V332" s="6">
        <v>0</v>
      </c>
      <c r="W332" s="6">
        <v>0</v>
      </c>
      <c r="X332" s="6">
        <v>0</v>
      </c>
      <c r="Y332" s="6">
        <v>0</v>
      </c>
    </row>
    <row r="333" spans="1:25" ht="105" x14ac:dyDescent="0.25">
      <c r="A333" s="2" t="s">
        <v>207</v>
      </c>
      <c r="B333" s="3">
        <v>13</v>
      </c>
      <c r="C333" s="3">
        <v>501</v>
      </c>
      <c r="D333" s="1" t="s">
        <v>213</v>
      </c>
      <c r="E333" s="2" t="s">
        <v>344</v>
      </c>
      <c r="F333" s="3" t="s">
        <v>212</v>
      </c>
      <c r="G333" s="2" t="s">
        <v>253</v>
      </c>
      <c r="H333" s="3" t="s">
        <v>176</v>
      </c>
      <c r="I333" s="2" t="s">
        <v>214</v>
      </c>
      <c r="J333" s="3">
        <v>336</v>
      </c>
      <c r="K333" s="1" t="s">
        <v>250</v>
      </c>
      <c r="L333" s="1" t="s">
        <v>376</v>
      </c>
      <c r="M333" s="4">
        <v>43447.432815231485</v>
      </c>
      <c r="N333" s="1" t="s">
        <v>251</v>
      </c>
      <c r="O333" s="2" t="s">
        <v>890</v>
      </c>
      <c r="P333" s="5">
        <v>0</v>
      </c>
      <c r="Q333" s="5">
        <v>0</v>
      </c>
      <c r="R333" s="5">
        <v>104190141</v>
      </c>
      <c r="S333" s="5">
        <v>-667845</v>
      </c>
      <c r="T333" s="6">
        <v>0</v>
      </c>
      <c r="U333" s="6">
        <v>0</v>
      </c>
      <c r="V333" s="6">
        <v>0</v>
      </c>
      <c r="W333" s="6">
        <v>0</v>
      </c>
      <c r="X333" s="6">
        <v>0</v>
      </c>
      <c r="Y333" s="6">
        <v>0</v>
      </c>
    </row>
    <row r="334" spans="1:25" ht="60" x14ac:dyDescent="0.25">
      <c r="A334" s="2" t="s">
        <v>207</v>
      </c>
      <c r="B334" s="3">
        <v>13</v>
      </c>
      <c r="C334" s="3">
        <v>501</v>
      </c>
      <c r="D334" s="1" t="s">
        <v>213</v>
      </c>
      <c r="E334" s="2" t="s">
        <v>344</v>
      </c>
      <c r="F334" s="3" t="s">
        <v>212</v>
      </c>
      <c r="G334" s="2" t="s">
        <v>253</v>
      </c>
      <c r="H334" s="3" t="s">
        <v>176</v>
      </c>
      <c r="I334" s="2" t="s">
        <v>891</v>
      </c>
      <c r="J334" s="3">
        <v>337</v>
      </c>
      <c r="K334" s="1" t="s">
        <v>250</v>
      </c>
      <c r="L334" s="1" t="s">
        <v>376</v>
      </c>
      <c r="M334" s="4">
        <v>43447.432815231485</v>
      </c>
      <c r="N334" s="1" t="s">
        <v>251</v>
      </c>
      <c r="O334" s="2" t="s">
        <v>892</v>
      </c>
      <c r="P334" s="5">
        <v>0</v>
      </c>
      <c r="Q334" s="5">
        <v>0</v>
      </c>
      <c r="R334" s="5">
        <v>504725721</v>
      </c>
      <c r="S334" s="5">
        <v>411068708</v>
      </c>
      <c r="T334" s="6">
        <v>0</v>
      </c>
      <c r="U334" s="6">
        <v>0</v>
      </c>
      <c r="V334" s="6">
        <v>0</v>
      </c>
      <c r="W334" s="6">
        <v>0</v>
      </c>
      <c r="X334" s="6">
        <v>0</v>
      </c>
      <c r="Y334" s="6">
        <v>0</v>
      </c>
    </row>
    <row r="335" spans="1:25" ht="135" x14ac:dyDescent="0.25">
      <c r="A335" s="2" t="s">
        <v>207</v>
      </c>
      <c r="B335" s="3">
        <v>13</v>
      </c>
      <c r="C335" s="3">
        <v>501</v>
      </c>
      <c r="D335" s="1" t="s">
        <v>213</v>
      </c>
      <c r="E335" s="2" t="s">
        <v>344</v>
      </c>
      <c r="F335" s="3" t="s">
        <v>212</v>
      </c>
      <c r="G335" s="2" t="s">
        <v>252</v>
      </c>
      <c r="H335" s="3" t="s">
        <v>217</v>
      </c>
      <c r="I335" s="2" t="s">
        <v>893</v>
      </c>
      <c r="J335" s="3">
        <v>335</v>
      </c>
      <c r="K335" s="1" t="s">
        <v>250</v>
      </c>
      <c r="L335" s="1" t="s">
        <v>376</v>
      </c>
      <c r="M335" s="4">
        <v>43447.432815231485</v>
      </c>
      <c r="N335" s="1" t="s">
        <v>251</v>
      </c>
      <c r="O335" s="2" t="s">
        <v>894</v>
      </c>
      <c r="P335" s="5">
        <v>0</v>
      </c>
      <c r="Q335" s="5">
        <v>0</v>
      </c>
      <c r="R335" s="5">
        <v>0</v>
      </c>
      <c r="S335" s="5">
        <v>210716498</v>
      </c>
      <c r="T335" s="6">
        <v>0</v>
      </c>
      <c r="U335" s="6">
        <v>0</v>
      </c>
      <c r="V335" s="6">
        <v>0</v>
      </c>
      <c r="W335" s="6">
        <v>0</v>
      </c>
      <c r="X335" s="6">
        <v>0</v>
      </c>
      <c r="Y335" s="6">
        <v>0</v>
      </c>
    </row>
    <row r="336" spans="1:25" ht="60" x14ac:dyDescent="0.25">
      <c r="A336" s="2" t="s">
        <v>207</v>
      </c>
      <c r="B336" s="3">
        <v>13</v>
      </c>
      <c r="C336" s="3">
        <v>501</v>
      </c>
      <c r="D336" s="1" t="s">
        <v>213</v>
      </c>
      <c r="E336" s="2" t="s">
        <v>344</v>
      </c>
      <c r="F336" s="3" t="s">
        <v>212</v>
      </c>
      <c r="G336" s="2" t="s">
        <v>252</v>
      </c>
      <c r="H336" s="3" t="s">
        <v>217</v>
      </c>
      <c r="I336" s="2" t="s">
        <v>895</v>
      </c>
      <c r="J336" s="3">
        <v>338</v>
      </c>
      <c r="K336" s="1" t="s">
        <v>250</v>
      </c>
      <c r="L336" s="1" t="s">
        <v>376</v>
      </c>
      <c r="M336" s="4">
        <v>43447.432815231485</v>
      </c>
      <c r="N336" s="1" t="s">
        <v>251</v>
      </c>
      <c r="O336" s="2" t="s">
        <v>896</v>
      </c>
      <c r="P336" s="5">
        <v>75000000</v>
      </c>
      <c r="Q336" s="5">
        <v>0</v>
      </c>
      <c r="R336" s="5">
        <v>0</v>
      </c>
      <c r="S336" s="5">
        <v>0</v>
      </c>
      <c r="T336" s="6">
        <v>0</v>
      </c>
      <c r="U336" s="6">
        <v>0</v>
      </c>
      <c r="V336" s="6">
        <v>0</v>
      </c>
      <c r="W336" s="6">
        <v>0</v>
      </c>
      <c r="X336" s="6">
        <v>0</v>
      </c>
      <c r="Y336" s="6">
        <v>0</v>
      </c>
    </row>
    <row r="337" spans="1:25" ht="90" x14ac:dyDescent="0.25">
      <c r="A337" s="2" t="s">
        <v>207</v>
      </c>
      <c r="B337" s="3">
        <v>13</v>
      </c>
      <c r="C337" s="3">
        <v>501</v>
      </c>
      <c r="D337" s="1" t="s">
        <v>213</v>
      </c>
      <c r="E337" s="2" t="s">
        <v>344</v>
      </c>
      <c r="F337" s="3" t="s">
        <v>212</v>
      </c>
      <c r="G337" s="2" t="s">
        <v>252</v>
      </c>
      <c r="H337" s="3" t="s">
        <v>217</v>
      </c>
      <c r="I337" s="2" t="s">
        <v>897</v>
      </c>
      <c r="J337" s="3">
        <v>339</v>
      </c>
      <c r="K337" s="1" t="s">
        <v>250</v>
      </c>
      <c r="L337" s="1" t="s">
        <v>376</v>
      </c>
      <c r="M337" s="4">
        <v>43447.432815231485</v>
      </c>
      <c r="N337" s="1" t="s">
        <v>251</v>
      </c>
      <c r="O337" s="2" t="s">
        <v>1037</v>
      </c>
      <c r="P337" s="5">
        <v>0</v>
      </c>
      <c r="Q337" s="5">
        <v>0</v>
      </c>
      <c r="R337" s="5">
        <v>0</v>
      </c>
      <c r="S337" s="5">
        <v>0</v>
      </c>
      <c r="T337" s="6">
        <v>0</v>
      </c>
      <c r="U337" s="6">
        <v>0</v>
      </c>
      <c r="V337" s="6">
        <v>0</v>
      </c>
      <c r="W337" s="6">
        <v>0</v>
      </c>
      <c r="X337" s="6">
        <v>0</v>
      </c>
      <c r="Y337" s="6">
        <v>0</v>
      </c>
    </row>
    <row r="338" spans="1:25" ht="90" x14ac:dyDescent="0.25">
      <c r="A338" s="2" t="s">
        <v>207</v>
      </c>
      <c r="B338" s="3">
        <v>13</v>
      </c>
      <c r="C338" s="3">
        <v>506</v>
      </c>
      <c r="D338" s="1" t="s">
        <v>216</v>
      </c>
      <c r="E338" s="2" t="s">
        <v>345</v>
      </c>
      <c r="F338" s="3" t="s">
        <v>215</v>
      </c>
      <c r="G338" s="2" t="s">
        <v>253</v>
      </c>
      <c r="H338" s="3" t="s">
        <v>176</v>
      </c>
      <c r="I338" s="2" t="s">
        <v>898</v>
      </c>
      <c r="J338" s="3">
        <v>340</v>
      </c>
      <c r="K338" s="1" t="s">
        <v>250</v>
      </c>
      <c r="L338" s="1" t="s">
        <v>376</v>
      </c>
      <c r="M338" s="4">
        <v>43447.432815231485</v>
      </c>
      <c r="N338" s="1" t="s">
        <v>251</v>
      </c>
      <c r="O338" s="2" t="s">
        <v>899</v>
      </c>
      <c r="P338" s="5">
        <v>0</v>
      </c>
      <c r="Q338" s="5">
        <v>0</v>
      </c>
      <c r="R338" s="5">
        <v>0</v>
      </c>
      <c r="S338" s="5">
        <v>86325</v>
      </c>
      <c r="T338" s="6">
        <v>0</v>
      </c>
      <c r="U338" s="6">
        <v>0</v>
      </c>
      <c r="V338" s="6">
        <v>0</v>
      </c>
      <c r="W338" s="6">
        <v>0</v>
      </c>
      <c r="X338" s="6">
        <v>0</v>
      </c>
      <c r="Y338" s="6">
        <v>0</v>
      </c>
    </row>
    <row r="339" spans="1:25" ht="75" x14ac:dyDescent="0.25">
      <c r="A339" s="2" t="s">
        <v>218</v>
      </c>
      <c r="B339" s="3">
        <v>14</v>
      </c>
      <c r="C339" s="3">
        <v>912</v>
      </c>
      <c r="D339" s="1" t="s">
        <v>220</v>
      </c>
      <c r="E339" s="2" t="s">
        <v>346</v>
      </c>
      <c r="F339" s="3" t="s">
        <v>219</v>
      </c>
      <c r="G339" s="2" t="s">
        <v>253</v>
      </c>
      <c r="H339" s="3" t="s">
        <v>176</v>
      </c>
      <c r="I339" s="2" t="s">
        <v>136</v>
      </c>
      <c r="J339" s="3">
        <v>345</v>
      </c>
      <c r="K339" s="1" t="s">
        <v>250</v>
      </c>
      <c r="L339" s="1" t="s">
        <v>376</v>
      </c>
      <c r="M339" s="4">
        <v>43447.432815231485</v>
      </c>
      <c r="N339" s="1" t="s">
        <v>251</v>
      </c>
      <c r="O339" s="2" t="s">
        <v>900</v>
      </c>
      <c r="P339" s="5">
        <v>0</v>
      </c>
      <c r="Q339" s="5">
        <v>0</v>
      </c>
      <c r="R339" s="5">
        <v>0</v>
      </c>
      <c r="S339" s="5">
        <v>0</v>
      </c>
      <c r="T339" s="6">
        <v>0</v>
      </c>
      <c r="U339" s="6">
        <v>0</v>
      </c>
      <c r="V339" s="6">
        <v>0</v>
      </c>
      <c r="W339" s="6">
        <v>0</v>
      </c>
      <c r="X339" s="6">
        <v>0</v>
      </c>
      <c r="Y339" s="6">
        <v>0</v>
      </c>
    </row>
    <row r="340" spans="1:25" ht="135" x14ac:dyDescent="0.25">
      <c r="A340" s="2" t="s">
        <v>218</v>
      </c>
      <c r="B340" s="3">
        <v>14</v>
      </c>
      <c r="C340" s="3">
        <v>912</v>
      </c>
      <c r="D340" s="1" t="s">
        <v>220</v>
      </c>
      <c r="E340" s="2" t="s">
        <v>346</v>
      </c>
      <c r="F340" s="3" t="s">
        <v>219</v>
      </c>
      <c r="G340" s="2" t="s">
        <v>252</v>
      </c>
      <c r="H340" s="3" t="s">
        <v>217</v>
      </c>
      <c r="I340" s="2" t="s">
        <v>901</v>
      </c>
      <c r="J340" s="3">
        <v>341</v>
      </c>
      <c r="K340" s="1" t="s">
        <v>250</v>
      </c>
      <c r="L340" s="1" t="s">
        <v>376</v>
      </c>
      <c r="M340" s="4">
        <v>43447.432815231485</v>
      </c>
      <c r="N340" s="1" t="s">
        <v>251</v>
      </c>
      <c r="O340" s="2" t="s">
        <v>902</v>
      </c>
      <c r="P340" s="5">
        <v>0</v>
      </c>
      <c r="Q340" s="5">
        <v>634000</v>
      </c>
      <c r="R340" s="5">
        <v>0</v>
      </c>
      <c r="S340" s="5">
        <v>0</v>
      </c>
      <c r="T340" s="6">
        <v>0</v>
      </c>
      <c r="U340" s="6">
        <v>0</v>
      </c>
      <c r="V340" s="6">
        <v>0</v>
      </c>
      <c r="W340" s="6">
        <v>8</v>
      </c>
      <c r="X340" s="6">
        <v>0</v>
      </c>
      <c r="Y340" s="6">
        <v>8</v>
      </c>
    </row>
    <row r="341" spans="1:25" ht="135" x14ac:dyDescent="0.25">
      <c r="A341" s="2" t="s">
        <v>218</v>
      </c>
      <c r="B341" s="3">
        <v>14</v>
      </c>
      <c r="C341" s="3">
        <v>912</v>
      </c>
      <c r="D341" s="1" t="s">
        <v>220</v>
      </c>
      <c r="E341" s="2" t="s">
        <v>346</v>
      </c>
      <c r="F341" s="3" t="s">
        <v>219</v>
      </c>
      <c r="G341" s="2" t="s">
        <v>252</v>
      </c>
      <c r="H341" s="3" t="s">
        <v>217</v>
      </c>
      <c r="I341" s="2" t="s">
        <v>903</v>
      </c>
      <c r="J341" s="3">
        <v>342</v>
      </c>
      <c r="K341" s="1" t="s">
        <v>250</v>
      </c>
      <c r="L341" s="1" t="s">
        <v>376</v>
      </c>
      <c r="M341" s="4">
        <v>43447.432815231485</v>
      </c>
      <c r="N341" s="1" t="s">
        <v>251</v>
      </c>
      <c r="O341" s="2" t="s">
        <v>904</v>
      </c>
      <c r="P341" s="5">
        <v>0</v>
      </c>
      <c r="Q341" s="5">
        <v>500000</v>
      </c>
      <c r="R341" s="5">
        <v>0</v>
      </c>
      <c r="S341" s="5">
        <v>0</v>
      </c>
      <c r="T341" s="6">
        <v>0</v>
      </c>
      <c r="U341" s="6">
        <v>0</v>
      </c>
      <c r="V341" s="6">
        <v>0</v>
      </c>
      <c r="W341" s="6">
        <v>5</v>
      </c>
      <c r="X341" s="6">
        <v>0</v>
      </c>
      <c r="Y341" s="6">
        <v>5</v>
      </c>
    </row>
    <row r="342" spans="1:25" ht="105" x14ac:dyDescent="0.25">
      <c r="A342" s="2" t="s">
        <v>218</v>
      </c>
      <c r="B342" s="3">
        <v>14</v>
      </c>
      <c r="C342" s="3">
        <v>912</v>
      </c>
      <c r="D342" s="1" t="s">
        <v>220</v>
      </c>
      <c r="E342" s="2" t="s">
        <v>346</v>
      </c>
      <c r="F342" s="3" t="s">
        <v>219</v>
      </c>
      <c r="G342" s="2" t="s">
        <v>252</v>
      </c>
      <c r="H342" s="3" t="s">
        <v>217</v>
      </c>
      <c r="I342" s="2" t="s">
        <v>905</v>
      </c>
      <c r="J342" s="3">
        <v>343</v>
      </c>
      <c r="K342" s="1" t="s">
        <v>250</v>
      </c>
      <c r="L342" s="1" t="s">
        <v>376</v>
      </c>
      <c r="M342" s="4">
        <v>43447.432815231485</v>
      </c>
      <c r="N342" s="1" t="s">
        <v>251</v>
      </c>
      <c r="O342" s="2" t="s">
        <v>906</v>
      </c>
      <c r="P342" s="5">
        <v>0</v>
      </c>
      <c r="Q342" s="5">
        <v>140000</v>
      </c>
      <c r="R342" s="5">
        <v>0</v>
      </c>
      <c r="S342" s="5">
        <v>0</v>
      </c>
      <c r="T342" s="6">
        <v>0</v>
      </c>
      <c r="U342" s="6">
        <v>0</v>
      </c>
      <c r="V342" s="6">
        <v>0</v>
      </c>
      <c r="W342" s="6">
        <v>1</v>
      </c>
      <c r="X342" s="6">
        <v>0</v>
      </c>
      <c r="Y342" s="6">
        <v>1</v>
      </c>
    </row>
    <row r="343" spans="1:25" ht="90" x14ac:dyDescent="0.25">
      <c r="A343" s="2" t="s">
        <v>218</v>
      </c>
      <c r="B343" s="3">
        <v>14</v>
      </c>
      <c r="C343" s="3">
        <v>912</v>
      </c>
      <c r="D343" s="1" t="s">
        <v>220</v>
      </c>
      <c r="E343" s="2" t="s">
        <v>346</v>
      </c>
      <c r="F343" s="3" t="s">
        <v>219</v>
      </c>
      <c r="G343" s="2" t="s">
        <v>252</v>
      </c>
      <c r="H343" s="3" t="s">
        <v>217</v>
      </c>
      <c r="I343" s="2" t="s">
        <v>907</v>
      </c>
      <c r="J343" s="3">
        <v>344</v>
      </c>
      <c r="K343" s="1" t="s">
        <v>250</v>
      </c>
      <c r="L343" s="1" t="s">
        <v>376</v>
      </c>
      <c r="M343" s="4">
        <v>43447.432815231485</v>
      </c>
      <c r="N343" s="1" t="s">
        <v>251</v>
      </c>
      <c r="O343" s="2" t="s">
        <v>908</v>
      </c>
      <c r="P343" s="5">
        <v>0</v>
      </c>
      <c r="Q343" s="5">
        <v>460692</v>
      </c>
      <c r="R343" s="5">
        <v>0</v>
      </c>
      <c r="S343" s="5">
        <v>0</v>
      </c>
      <c r="T343" s="6">
        <v>0</v>
      </c>
      <c r="U343" s="6">
        <v>0</v>
      </c>
      <c r="V343" s="6">
        <v>0</v>
      </c>
      <c r="W343" s="6">
        <v>4</v>
      </c>
      <c r="X343" s="6">
        <v>0</v>
      </c>
      <c r="Y343" s="6">
        <v>4</v>
      </c>
    </row>
    <row r="344" spans="1:25" ht="225" x14ac:dyDescent="0.25">
      <c r="A344" s="2" t="s">
        <v>222</v>
      </c>
      <c r="B344" s="3">
        <v>15</v>
      </c>
      <c r="C344" s="3">
        <v>995</v>
      </c>
      <c r="D344" s="1" t="s">
        <v>222</v>
      </c>
      <c r="E344" s="2" t="s">
        <v>347</v>
      </c>
      <c r="F344" s="3" t="s">
        <v>221</v>
      </c>
      <c r="G344" s="2" t="s">
        <v>252</v>
      </c>
      <c r="H344" s="3" t="s">
        <v>217</v>
      </c>
      <c r="I344" s="2" t="s">
        <v>915</v>
      </c>
      <c r="J344" s="3">
        <v>346</v>
      </c>
      <c r="K344" s="1" t="s">
        <v>250</v>
      </c>
      <c r="L344" s="1" t="s">
        <v>376</v>
      </c>
      <c r="M344" s="4">
        <v>43447.432815231485</v>
      </c>
      <c r="N344" s="1" t="s">
        <v>251</v>
      </c>
      <c r="O344" s="2" t="s">
        <v>1038</v>
      </c>
      <c r="P344" s="5">
        <v>0</v>
      </c>
      <c r="Q344" s="5">
        <v>-51311342</v>
      </c>
      <c r="R344" s="5">
        <v>0</v>
      </c>
      <c r="S344" s="5">
        <v>0</v>
      </c>
      <c r="T344" s="6">
        <v>0</v>
      </c>
      <c r="U344" s="6">
        <v>0</v>
      </c>
      <c r="V344" s="6">
        <v>0</v>
      </c>
      <c r="W344" s="6">
        <v>0</v>
      </c>
      <c r="X344" s="6">
        <v>0</v>
      </c>
      <c r="Y344" s="6">
        <v>0</v>
      </c>
    </row>
    <row r="345" spans="1:25" ht="105" x14ac:dyDescent="0.25">
      <c r="A345" s="2" t="s">
        <v>222</v>
      </c>
      <c r="B345" s="3">
        <v>15</v>
      </c>
      <c r="C345" s="3">
        <v>995</v>
      </c>
      <c r="D345" s="1" t="s">
        <v>222</v>
      </c>
      <c r="E345" s="2" t="s">
        <v>347</v>
      </c>
      <c r="F345" s="3" t="s">
        <v>221</v>
      </c>
      <c r="G345" s="2" t="s">
        <v>252</v>
      </c>
      <c r="H345" s="3" t="s">
        <v>217</v>
      </c>
      <c r="I345" s="2" t="s">
        <v>916</v>
      </c>
      <c r="J345" s="3">
        <v>347</v>
      </c>
      <c r="K345" s="1" t="s">
        <v>250</v>
      </c>
      <c r="L345" s="1" t="s">
        <v>376</v>
      </c>
      <c r="M345" s="4">
        <v>43447.432815231485</v>
      </c>
      <c r="N345" s="1" t="s">
        <v>251</v>
      </c>
      <c r="O345" s="2" t="s">
        <v>1039</v>
      </c>
      <c r="P345" s="5">
        <v>0</v>
      </c>
      <c r="Q345" s="5">
        <v>-145641</v>
      </c>
      <c r="R345" s="5">
        <v>0</v>
      </c>
      <c r="S345" s="5">
        <v>0</v>
      </c>
      <c r="T345" s="6">
        <v>0</v>
      </c>
      <c r="U345" s="6">
        <v>0</v>
      </c>
      <c r="V345" s="6">
        <v>0</v>
      </c>
      <c r="W345" s="6">
        <v>0</v>
      </c>
      <c r="X345" s="6">
        <v>0</v>
      </c>
      <c r="Y345" s="6">
        <v>0</v>
      </c>
    </row>
    <row r="346" spans="1:25" ht="90" x14ac:dyDescent="0.25">
      <c r="A346" s="2" t="s">
        <v>222</v>
      </c>
      <c r="B346" s="3">
        <v>15</v>
      </c>
      <c r="C346" s="3">
        <v>995</v>
      </c>
      <c r="D346" s="1" t="s">
        <v>222</v>
      </c>
      <c r="E346" s="2" t="s">
        <v>347</v>
      </c>
      <c r="F346" s="3" t="s">
        <v>221</v>
      </c>
      <c r="G346" s="2" t="s">
        <v>252</v>
      </c>
      <c r="H346" s="3" t="s">
        <v>217</v>
      </c>
      <c r="I346" s="2" t="s">
        <v>909</v>
      </c>
      <c r="J346" s="3">
        <v>348</v>
      </c>
      <c r="K346" s="1" t="s">
        <v>250</v>
      </c>
      <c r="L346" s="1" t="s">
        <v>376</v>
      </c>
      <c r="M346" s="4">
        <v>43447.432815231485</v>
      </c>
      <c r="N346" s="1" t="s">
        <v>251</v>
      </c>
      <c r="O346" s="2" t="s">
        <v>910</v>
      </c>
      <c r="P346" s="5">
        <v>-2256188</v>
      </c>
      <c r="Q346" s="5">
        <v>-8850510</v>
      </c>
      <c r="R346" s="5">
        <v>0</v>
      </c>
      <c r="S346" s="5">
        <v>0</v>
      </c>
      <c r="T346" s="6">
        <v>0</v>
      </c>
      <c r="U346" s="6">
        <v>0</v>
      </c>
      <c r="V346" s="6">
        <v>0</v>
      </c>
      <c r="W346" s="6">
        <v>0</v>
      </c>
      <c r="X346" s="6">
        <v>0</v>
      </c>
      <c r="Y346" s="6">
        <v>0</v>
      </c>
    </row>
    <row r="347" spans="1:25" ht="165" x14ac:dyDescent="0.25">
      <c r="A347" s="2" t="s">
        <v>222</v>
      </c>
      <c r="B347" s="3">
        <v>15</v>
      </c>
      <c r="C347" s="3">
        <v>995</v>
      </c>
      <c r="D347" s="1" t="s">
        <v>222</v>
      </c>
      <c r="E347" s="2" t="s">
        <v>347</v>
      </c>
      <c r="F347" s="3" t="s">
        <v>221</v>
      </c>
      <c r="G347" s="2" t="s">
        <v>252</v>
      </c>
      <c r="H347" s="3" t="s">
        <v>217</v>
      </c>
      <c r="I347" s="2" t="s">
        <v>223</v>
      </c>
      <c r="J347" s="3">
        <v>349</v>
      </c>
      <c r="K347" s="1" t="s">
        <v>250</v>
      </c>
      <c r="L347" s="1" t="s">
        <v>376</v>
      </c>
      <c r="M347" s="4">
        <v>43447.432815231485</v>
      </c>
      <c r="N347" s="1" t="s">
        <v>251</v>
      </c>
      <c r="O347" s="2" t="s">
        <v>917</v>
      </c>
      <c r="P347" s="5">
        <v>7985189</v>
      </c>
      <c r="Q347" s="5">
        <v>20083105</v>
      </c>
      <c r="R347" s="5">
        <v>0</v>
      </c>
      <c r="S347" s="5">
        <v>0</v>
      </c>
      <c r="T347" s="6">
        <v>0</v>
      </c>
      <c r="U347" s="6">
        <v>0</v>
      </c>
      <c r="V347" s="6">
        <v>0</v>
      </c>
      <c r="W347" s="6">
        <v>0</v>
      </c>
      <c r="X347" s="6">
        <v>0</v>
      </c>
      <c r="Y347" s="6">
        <v>0</v>
      </c>
    </row>
    <row r="348" spans="1:25" ht="150" x14ac:dyDescent="0.25">
      <c r="A348" s="2" t="s">
        <v>222</v>
      </c>
      <c r="B348" s="3">
        <v>15</v>
      </c>
      <c r="C348" s="3">
        <v>995</v>
      </c>
      <c r="D348" s="1" t="s">
        <v>222</v>
      </c>
      <c r="E348" s="2" t="s">
        <v>347</v>
      </c>
      <c r="F348" s="3" t="s">
        <v>221</v>
      </c>
      <c r="G348" s="2" t="s">
        <v>252</v>
      </c>
      <c r="H348" s="3" t="s">
        <v>217</v>
      </c>
      <c r="I348" s="2" t="s">
        <v>1040</v>
      </c>
      <c r="J348" s="3">
        <v>350</v>
      </c>
      <c r="K348" s="1" t="s">
        <v>250</v>
      </c>
      <c r="L348" s="1" t="s">
        <v>376</v>
      </c>
      <c r="M348" s="4">
        <v>43447.432815231485</v>
      </c>
      <c r="N348" s="1" t="s">
        <v>251</v>
      </c>
      <c r="O348" s="2" t="s">
        <v>1041</v>
      </c>
      <c r="P348" s="5">
        <v>0</v>
      </c>
      <c r="Q348" s="5">
        <v>1949299</v>
      </c>
      <c r="R348" s="5">
        <v>0</v>
      </c>
      <c r="S348" s="5">
        <v>0</v>
      </c>
      <c r="T348" s="6">
        <v>0</v>
      </c>
      <c r="U348" s="6">
        <v>0</v>
      </c>
      <c r="V348" s="6">
        <v>0</v>
      </c>
      <c r="W348" s="6">
        <v>0</v>
      </c>
      <c r="X348" s="6">
        <v>0</v>
      </c>
      <c r="Y348" s="6">
        <v>0</v>
      </c>
    </row>
    <row r="349" spans="1:25" ht="75" x14ac:dyDescent="0.25">
      <c r="A349" s="2" t="s">
        <v>222</v>
      </c>
      <c r="B349" s="3">
        <v>15</v>
      </c>
      <c r="C349" s="3">
        <v>995</v>
      </c>
      <c r="D349" s="1" t="s">
        <v>222</v>
      </c>
      <c r="E349" s="2" t="s">
        <v>347</v>
      </c>
      <c r="F349" s="3" t="s">
        <v>221</v>
      </c>
      <c r="G349" s="2" t="s">
        <v>252</v>
      </c>
      <c r="H349" s="3" t="s">
        <v>217</v>
      </c>
      <c r="I349" s="2" t="s">
        <v>918</v>
      </c>
      <c r="J349" s="3">
        <v>351</v>
      </c>
      <c r="K349" s="1" t="s">
        <v>250</v>
      </c>
      <c r="L349" s="1" t="s">
        <v>376</v>
      </c>
      <c r="M349" s="4">
        <v>43447.432815231485</v>
      </c>
      <c r="N349" s="1" t="s">
        <v>251</v>
      </c>
      <c r="O349" s="2" t="s">
        <v>919</v>
      </c>
      <c r="P349" s="5">
        <v>808692</v>
      </c>
      <c r="Q349" s="5">
        <v>808692</v>
      </c>
      <c r="R349" s="5">
        <v>0</v>
      </c>
      <c r="S349" s="5">
        <v>0</v>
      </c>
      <c r="T349" s="6">
        <v>0</v>
      </c>
      <c r="U349" s="6">
        <v>0</v>
      </c>
      <c r="V349" s="6">
        <v>0</v>
      </c>
      <c r="W349" s="6">
        <v>0</v>
      </c>
      <c r="X349" s="6">
        <v>0</v>
      </c>
      <c r="Y349" s="6">
        <v>0</v>
      </c>
    </row>
    <row r="350" spans="1:25" ht="75" x14ac:dyDescent="0.25">
      <c r="A350" s="2" t="s">
        <v>222</v>
      </c>
      <c r="B350" s="3">
        <v>15</v>
      </c>
      <c r="C350" s="3">
        <v>995</v>
      </c>
      <c r="D350" s="1" t="s">
        <v>222</v>
      </c>
      <c r="E350" s="2" t="s">
        <v>347</v>
      </c>
      <c r="F350" s="3" t="s">
        <v>221</v>
      </c>
      <c r="G350" s="2" t="s">
        <v>252</v>
      </c>
      <c r="H350" s="3" t="s">
        <v>217</v>
      </c>
      <c r="I350" s="2" t="s">
        <v>911</v>
      </c>
      <c r="J350" s="3">
        <v>352</v>
      </c>
      <c r="K350" s="1" t="s">
        <v>250</v>
      </c>
      <c r="L350" s="1" t="s">
        <v>376</v>
      </c>
      <c r="M350" s="4">
        <v>43447.432815231485</v>
      </c>
      <c r="N350" s="1" t="s">
        <v>251</v>
      </c>
      <c r="O350" s="2" t="s">
        <v>912</v>
      </c>
      <c r="P350" s="5">
        <v>98981</v>
      </c>
      <c r="Q350" s="5">
        <v>98981</v>
      </c>
      <c r="R350" s="5">
        <v>0</v>
      </c>
      <c r="S350" s="5">
        <v>0</v>
      </c>
      <c r="T350" s="6">
        <v>0</v>
      </c>
      <c r="U350" s="6">
        <v>0</v>
      </c>
      <c r="V350" s="6">
        <v>0</v>
      </c>
      <c r="W350" s="6">
        <v>0</v>
      </c>
      <c r="X350" s="6">
        <v>0</v>
      </c>
      <c r="Y350" s="6">
        <v>0</v>
      </c>
    </row>
    <row r="351" spans="1:25" ht="150" x14ac:dyDescent="0.25">
      <c r="A351" s="2" t="s">
        <v>222</v>
      </c>
      <c r="B351" s="3">
        <v>15</v>
      </c>
      <c r="C351" s="3">
        <v>995</v>
      </c>
      <c r="D351" s="1" t="s">
        <v>222</v>
      </c>
      <c r="E351" s="2" t="s">
        <v>347</v>
      </c>
      <c r="F351" s="3" t="s">
        <v>221</v>
      </c>
      <c r="G351" s="2" t="s">
        <v>252</v>
      </c>
      <c r="H351" s="3" t="s">
        <v>217</v>
      </c>
      <c r="I351" s="2" t="s">
        <v>913</v>
      </c>
      <c r="J351" s="3">
        <v>353</v>
      </c>
      <c r="K351" s="1" t="s">
        <v>250</v>
      </c>
      <c r="L351" s="1" t="s">
        <v>376</v>
      </c>
      <c r="M351" s="4">
        <v>43447.432815231485</v>
      </c>
      <c r="N351" s="1" t="s">
        <v>251</v>
      </c>
      <c r="O351" s="2" t="s">
        <v>914</v>
      </c>
      <c r="P351" s="5">
        <v>0</v>
      </c>
      <c r="Q351" s="5">
        <v>60811</v>
      </c>
      <c r="R351" s="5">
        <v>0</v>
      </c>
      <c r="S351" s="5">
        <v>0</v>
      </c>
      <c r="T351" s="6">
        <v>0</v>
      </c>
      <c r="U351" s="6">
        <v>0</v>
      </c>
      <c r="V351" s="6">
        <v>0</v>
      </c>
      <c r="W351" s="6">
        <v>0</v>
      </c>
      <c r="X351" s="6">
        <v>0</v>
      </c>
      <c r="Y351" s="6">
        <v>0</v>
      </c>
    </row>
    <row r="352" spans="1:25" ht="210" x14ac:dyDescent="0.25">
      <c r="A352" s="2" t="s">
        <v>222</v>
      </c>
      <c r="B352" s="3">
        <v>15</v>
      </c>
      <c r="C352" s="3">
        <v>995</v>
      </c>
      <c r="D352" s="1" t="s">
        <v>222</v>
      </c>
      <c r="E352" s="2" t="s">
        <v>347</v>
      </c>
      <c r="F352" s="3" t="s">
        <v>221</v>
      </c>
      <c r="G352" s="2" t="s">
        <v>252</v>
      </c>
      <c r="H352" s="3" t="s">
        <v>217</v>
      </c>
      <c r="I352" s="2" t="s">
        <v>920</v>
      </c>
      <c r="J352" s="3">
        <v>354</v>
      </c>
      <c r="K352" s="1" t="s">
        <v>250</v>
      </c>
      <c r="L352" s="1" t="s">
        <v>376</v>
      </c>
      <c r="M352" s="4">
        <v>43447.432815231485</v>
      </c>
      <c r="N352" s="1" t="s">
        <v>251</v>
      </c>
      <c r="O352" s="2" t="s">
        <v>921</v>
      </c>
      <c r="P352" s="5">
        <v>0</v>
      </c>
      <c r="Q352" s="5">
        <v>8146163</v>
      </c>
      <c r="R352" s="5">
        <v>0</v>
      </c>
      <c r="S352" s="5">
        <v>0</v>
      </c>
      <c r="T352" s="6">
        <v>0</v>
      </c>
      <c r="U352" s="6">
        <v>0</v>
      </c>
      <c r="V352" s="6">
        <v>0</v>
      </c>
      <c r="W352" s="6">
        <v>0</v>
      </c>
      <c r="X352" s="6">
        <v>0</v>
      </c>
      <c r="Y352" s="6">
        <v>0</v>
      </c>
    </row>
    <row r="353" spans="1:25" ht="75" x14ac:dyDescent="0.25">
      <c r="A353" s="2" t="s">
        <v>222</v>
      </c>
      <c r="B353" s="3">
        <v>15</v>
      </c>
      <c r="C353" s="3">
        <v>995</v>
      </c>
      <c r="D353" s="1" t="s">
        <v>222</v>
      </c>
      <c r="E353" s="2" t="s">
        <v>347</v>
      </c>
      <c r="F353" s="3" t="s">
        <v>221</v>
      </c>
      <c r="G353" s="2" t="s">
        <v>252</v>
      </c>
      <c r="H353" s="3" t="s">
        <v>217</v>
      </c>
      <c r="I353" s="2" t="s">
        <v>922</v>
      </c>
      <c r="J353" s="3">
        <v>355</v>
      </c>
      <c r="K353" s="1" t="s">
        <v>250</v>
      </c>
      <c r="L353" s="1" t="s">
        <v>376</v>
      </c>
      <c r="M353" s="4">
        <v>43447.432815231485</v>
      </c>
      <c r="N353" s="1" t="s">
        <v>251</v>
      </c>
      <c r="O353" s="2" t="s">
        <v>923</v>
      </c>
      <c r="P353" s="5">
        <v>0</v>
      </c>
      <c r="Q353" s="5">
        <v>250000</v>
      </c>
      <c r="R353" s="5">
        <v>0</v>
      </c>
      <c r="S353" s="5">
        <v>0</v>
      </c>
      <c r="T353" s="6">
        <v>0</v>
      </c>
      <c r="U353" s="6">
        <v>0</v>
      </c>
      <c r="V353" s="6">
        <v>0</v>
      </c>
      <c r="W353" s="6">
        <v>0</v>
      </c>
      <c r="X353" s="6">
        <v>0</v>
      </c>
      <c r="Y353" s="6">
        <v>0</v>
      </c>
    </row>
    <row r="354" spans="1:25" ht="90" x14ac:dyDescent="0.25">
      <c r="A354" s="2" t="s">
        <v>222</v>
      </c>
      <c r="B354" s="3">
        <v>15</v>
      </c>
      <c r="C354" s="3">
        <v>995</v>
      </c>
      <c r="D354" s="1" t="s">
        <v>222</v>
      </c>
      <c r="E354" s="2" t="s">
        <v>347</v>
      </c>
      <c r="F354" s="3" t="s">
        <v>221</v>
      </c>
      <c r="G354" s="2" t="s">
        <v>252</v>
      </c>
      <c r="H354" s="3" t="s">
        <v>217</v>
      </c>
      <c r="I354" s="2" t="s">
        <v>924</v>
      </c>
      <c r="J354" s="3">
        <v>356</v>
      </c>
      <c r="K354" s="1" t="s">
        <v>250</v>
      </c>
      <c r="L354" s="1" t="s">
        <v>376</v>
      </c>
      <c r="M354" s="4">
        <v>43447.432815231485</v>
      </c>
      <c r="N354" s="1" t="s">
        <v>251</v>
      </c>
      <c r="O354" s="2" t="s">
        <v>925</v>
      </c>
      <c r="P354" s="5">
        <v>0</v>
      </c>
      <c r="Q354" s="5">
        <v>11000000</v>
      </c>
      <c r="R354" s="5">
        <v>0</v>
      </c>
      <c r="S354" s="5">
        <v>0</v>
      </c>
      <c r="T354" s="6">
        <v>0</v>
      </c>
      <c r="U354" s="6">
        <v>0</v>
      </c>
      <c r="V354" s="6">
        <v>0</v>
      </c>
      <c r="W354" s="6">
        <v>0</v>
      </c>
      <c r="X354" s="6">
        <v>0</v>
      </c>
      <c r="Y354" s="6">
        <v>0</v>
      </c>
    </row>
    <row r="355" spans="1:25" ht="105" x14ac:dyDescent="0.25">
      <c r="A355" s="2" t="s">
        <v>222</v>
      </c>
      <c r="B355" s="3">
        <v>15</v>
      </c>
      <c r="C355" s="3">
        <v>995</v>
      </c>
      <c r="D355" s="1" t="s">
        <v>222</v>
      </c>
      <c r="E355" s="2" t="s">
        <v>347</v>
      </c>
      <c r="F355" s="3" t="s">
        <v>221</v>
      </c>
      <c r="G355" s="2" t="s">
        <v>252</v>
      </c>
      <c r="H355" s="3" t="s">
        <v>217</v>
      </c>
      <c r="I355" s="2" t="s">
        <v>926</v>
      </c>
      <c r="J355" s="3">
        <v>357</v>
      </c>
      <c r="K355" s="1" t="s">
        <v>250</v>
      </c>
      <c r="L355" s="1" t="s">
        <v>376</v>
      </c>
      <c r="M355" s="4">
        <v>43447.432815231485</v>
      </c>
      <c r="N355" s="1" t="s">
        <v>251</v>
      </c>
      <c r="O355" s="2" t="s">
        <v>927</v>
      </c>
      <c r="P355" s="5">
        <v>0</v>
      </c>
      <c r="Q355" s="5">
        <v>5898631</v>
      </c>
      <c r="R355" s="5">
        <v>0</v>
      </c>
      <c r="S355" s="5">
        <v>0</v>
      </c>
      <c r="T355" s="6">
        <v>0</v>
      </c>
      <c r="U355" s="6">
        <v>0</v>
      </c>
      <c r="V355" s="6">
        <v>0</v>
      </c>
      <c r="W355" s="6">
        <v>0</v>
      </c>
      <c r="X355" s="6">
        <v>0</v>
      </c>
      <c r="Y355" s="6">
        <v>0</v>
      </c>
    </row>
    <row r="356" spans="1:25" ht="135" x14ac:dyDescent="0.25">
      <c r="A356" s="2" t="s">
        <v>222</v>
      </c>
      <c r="B356" s="3">
        <v>15</v>
      </c>
      <c r="C356" s="3">
        <v>995</v>
      </c>
      <c r="D356" s="1" t="s">
        <v>222</v>
      </c>
      <c r="E356" s="2" t="s">
        <v>347</v>
      </c>
      <c r="F356" s="3" t="s">
        <v>221</v>
      </c>
      <c r="G356" s="2" t="s">
        <v>252</v>
      </c>
      <c r="H356" s="3" t="s">
        <v>217</v>
      </c>
      <c r="I356" s="2" t="s">
        <v>928</v>
      </c>
      <c r="J356" s="3">
        <v>358</v>
      </c>
      <c r="K356" s="1" t="s">
        <v>250</v>
      </c>
      <c r="L356" s="1" t="s">
        <v>376</v>
      </c>
      <c r="M356" s="4">
        <v>43447.432815231485</v>
      </c>
      <c r="N356" s="1" t="s">
        <v>251</v>
      </c>
      <c r="O356" s="2" t="s">
        <v>929</v>
      </c>
      <c r="P356" s="5">
        <v>8000000</v>
      </c>
      <c r="Q356" s="5">
        <v>0</v>
      </c>
      <c r="R356" s="5">
        <v>0</v>
      </c>
      <c r="S356" s="5">
        <v>0</v>
      </c>
      <c r="T356" s="6">
        <v>0</v>
      </c>
      <c r="U356" s="6">
        <v>0</v>
      </c>
      <c r="V356" s="6">
        <v>0</v>
      </c>
      <c r="W356" s="6">
        <v>0</v>
      </c>
      <c r="X356" s="6">
        <v>0</v>
      </c>
      <c r="Y356" s="6">
        <v>0</v>
      </c>
    </row>
    <row r="357" spans="1:25" ht="75" x14ac:dyDescent="0.25">
      <c r="A357" s="2" t="s">
        <v>222</v>
      </c>
      <c r="B357" s="3">
        <v>15</v>
      </c>
      <c r="C357" s="3">
        <v>995</v>
      </c>
      <c r="D357" s="1" t="s">
        <v>222</v>
      </c>
      <c r="E357" s="2" t="s">
        <v>347</v>
      </c>
      <c r="F357" s="3" t="s">
        <v>221</v>
      </c>
      <c r="G357" s="2" t="s">
        <v>252</v>
      </c>
      <c r="H357" s="3" t="s">
        <v>217</v>
      </c>
      <c r="I357" s="2" t="s">
        <v>930</v>
      </c>
      <c r="J357" s="3">
        <v>359</v>
      </c>
      <c r="K357" s="1" t="s">
        <v>250</v>
      </c>
      <c r="L357" s="1" t="s">
        <v>376</v>
      </c>
      <c r="M357" s="4">
        <v>43447.432815231485</v>
      </c>
      <c r="N357" s="1" t="s">
        <v>251</v>
      </c>
      <c r="O357" s="2" t="s">
        <v>931</v>
      </c>
      <c r="P357" s="5">
        <v>687601</v>
      </c>
      <c r="Q357" s="5">
        <v>687601</v>
      </c>
      <c r="R357" s="5">
        <v>1577699</v>
      </c>
      <c r="S357" s="5">
        <v>1577699</v>
      </c>
      <c r="T357" s="6">
        <v>0</v>
      </c>
      <c r="U357" s="6">
        <v>0</v>
      </c>
      <c r="V357" s="6">
        <v>0</v>
      </c>
      <c r="W357" s="6">
        <v>0</v>
      </c>
      <c r="X357" s="6">
        <v>0</v>
      </c>
      <c r="Y357" s="6">
        <v>0</v>
      </c>
    </row>
    <row r="358" spans="1:25" ht="75" x14ac:dyDescent="0.25">
      <c r="A358" s="2" t="s">
        <v>222</v>
      </c>
      <c r="B358" s="3">
        <v>15</v>
      </c>
      <c r="C358" s="3">
        <v>995</v>
      </c>
      <c r="D358" s="1" t="s">
        <v>222</v>
      </c>
      <c r="E358" s="2" t="s">
        <v>347</v>
      </c>
      <c r="F358" s="3" t="s">
        <v>221</v>
      </c>
      <c r="G358" s="2" t="s">
        <v>252</v>
      </c>
      <c r="H358" s="3" t="s">
        <v>217</v>
      </c>
      <c r="I358" s="2" t="s">
        <v>932</v>
      </c>
      <c r="J358" s="3">
        <v>360</v>
      </c>
      <c r="K358" s="1" t="s">
        <v>250</v>
      </c>
      <c r="L358" s="1" t="s">
        <v>376</v>
      </c>
      <c r="M358" s="4">
        <v>43447.432815231485</v>
      </c>
      <c r="N358" s="1" t="s">
        <v>251</v>
      </c>
      <c r="O358" s="2" t="s">
        <v>933</v>
      </c>
      <c r="P358" s="5">
        <v>0</v>
      </c>
      <c r="Q358" s="5">
        <v>40183237</v>
      </c>
      <c r="R358" s="5">
        <v>0</v>
      </c>
      <c r="S358" s="5">
        <v>0</v>
      </c>
      <c r="T358" s="6">
        <v>0</v>
      </c>
      <c r="U358" s="6">
        <v>0</v>
      </c>
      <c r="V358" s="6">
        <v>0</v>
      </c>
      <c r="W358" s="6">
        <v>0</v>
      </c>
      <c r="X358" s="6">
        <v>0</v>
      </c>
      <c r="Y358" s="6">
        <v>0</v>
      </c>
    </row>
    <row r="359" spans="1:25" ht="135" x14ac:dyDescent="0.25">
      <c r="A359" s="2" t="s">
        <v>225</v>
      </c>
      <c r="B359" s="3">
        <v>16</v>
      </c>
      <c r="C359" s="3">
        <v>171</v>
      </c>
      <c r="D359" s="1" t="s">
        <v>226</v>
      </c>
      <c r="E359" s="2" t="s">
        <v>348</v>
      </c>
      <c r="F359" s="3" t="s">
        <v>224</v>
      </c>
      <c r="G359" s="2" t="s">
        <v>252</v>
      </c>
      <c r="H359" s="3" t="s">
        <v>217</v>
      </c>
      <c r="I359" s="2" t="s">
        <v>934</v>
      </c>
      <c r="J359" s="3">
        <v>361</v>
      </c>
      <c r="K359" s="1" t="s">
        <v>250</v>
      </c>
      <c r="L359" s="1" t="s">
        <v>376</v>
      </c>
      <c r="M359" s="4">
        <v>43447.432815231485</v>
      </c>
      <c r="N359" s="1" t="s">
        <v>251</v>
      </c>
      <c r="O359" s="2" t="s">
        <v>935</v>
      </c>
      <c r="P359" s="5">
        <v>0</v>
      </c>
      <c r="Q359" s="5">
        <v>0</v>
      </c>
      <c r="R359" s="5">
        <v>0</v>
      </c>
      <c r="S359" s="5">
        <v>3410207</v>
      </c>
      <c r="T359" s="6">
        <v>0</v>
      </c>
      <c r="U359" s="6">
        <v>0</v>
      </c>
      <c r="V359" s="6">
        <v>0</v>
      </c>
      <c r="W359" s="6">
        <v>0</v>
      </c>
      <c r="X359" s="6">
        <v>0</v>
      </c>
      <c r="Y359" s="6">
        <v>0</v>
      </c>
    </row>
    <row r="360" spans="1:25" ht="120" x14ac:dyDescent="0.25">
      <c r="A360" s="2" t="s">
        <v>225</v>
      </c>
      <c r="B360" s="3">
        <v>16</v>
      </c>
      <c r="C360" s="3">
        <v>171</v>
      </c>
      <c r="D360" s="1" t="s">
        <v>226</v>
      </c>
      <c r="E360" s="2" t="s">
        <v>348</v>
      </c>
      <c r="F360" s="3" t="s">
        <v>224</v>
      </c>
      <c r="G360" s="2" t="s">
        <v>252</v>
      </c>
      <c r="H360" s="3" t="s">
        <v>217</v>
      </c>
      <c r="I360" s="2" t="s">
        <v>936</v>
      </c>
      <c r="J360" s="3">
        <v>362</v>
      </c>
      <c r="K360" s="1" t="s">
        <v>250</v>
      </c>
      <c r="L360" s="1" t="s">
        <v>376</v>
      </c>
      <c r="M360" s="4">
        <v>43447.432815231485</v>
      </c>
      <c r="N360" s="1" t="s">
        <v>251</v>
      </c>
      <c r="O360" s="2" t="s">
        <v>937</v>
      </c>
      <c r="P360" s="5">
        <v>0</v>
      </c>
      <c r="Q360" s="5">
        <v>0</v>
      </c>
      <c r="R360" s="5">
        <v>0</v>
      </c>
      <c r="S360" s="5">
        <v>65100</v>
      </c>
      <c r="T360" s="6">
        <v>0</v>
      </c>
      <c r="U360" s="6">
        <v>0</v>
      </c>
      <c r="V360" s="6">
        <v>0</v>
      </c>
      <c r="W360" s="6">
        <v>0</v>
      </c>
      <c r="X360" s="6">
        <v>1</v>
      </c>
      <c r="Y360" s="6">
        <v>1</v>
      </c>
    </row>
    <row r="361" spans="1:25" ht="135" x14ac:dyDescent="0.25">
      <c r="A361" s="2" t="s">
        <v>225</v>
      </c>
      <c r="B361" s="3">
        <v>16</v>
      </c>
      <c r="C361" s="3">
        <v>172</v>
      </c>
      <c r="D361" s="1" t="s">
        <v>228</v>
      </c>
      <c r="E361" s="2" t="s">
        <v>349</v>
      </c>
      <c r="F361" s="3" t="s">
        <v>227</v>
      </c>
      <c r="G361" s="2" t="s">
        <v>252</v>
      </c>
      <c r="H361" s="3" t="s">
        <v>217</v>
      </c>
      <c r="I361" s="2" t="s">
        <v>934</v>
      </c>
      <c r="J361" s="3">
        <v>363</v>
      </c>
      <c r="K361" s="1" t="s">
        <v>250</v>
      </c>
      <c r="L361" s="1" t="s">
        <v>376</v>
      </c>
      <c r="M361" s="4">
        <v>43447.432815231485</v>
      </c>
      <c r="N361" s="1" t="s">
        <v>251</v>
      </c>
      <c r="O361" s="2" t="s">
        <v>935</v>
      </c>
      <c r="P361" s="5">
        <v>0</v>
      </c>
      <c r="Q361" s="5">
        <v>0</v>
      </c>
      <c r="R361" s="5">
        <v>0</v>
      </c>
      <c r="S361" s="5">
        <v>1382067</v>
      </c>
      <c r="T361" s="6">
        <v>0</v>
      </c>
      <c r="U361" s="6">
        <v>0</v>
      </c>
      <c r="V361" s="6">
        <v>0</v>
      </c>
      <c r="W361" s="6">
        <v>0</v>
      </c>
      <c r="X361" s="6">
        <v>0</v>
      </c>
      <c r="Y361" s="6">
        <v>0</v>
      </c>
    </row>
    <row r="362" spans="1:25" ht="90" x14ac:dyDescent="0.25">
      <c r="A362" s="2" t="s">
        <v>225</v>
      </c>
      <c r="B362" s="3">
        <v>16</v>
      </c>
      <c r="C362" s="3">
        <v>172</v>
      </c>
      <c r="D362" s="1" t="s">
        <v>228</v>
      </c>
      <c r="E362" s="2" t="s">
        <v>349</v>
      </c>
      <c r="F362" s="3" t="s">
        <v>227</v>
      </c>
      <c r="G362" s="2" t="s">
        <v>252</v>
      </c>
      <c r="H362" s="3" t="s">
        <v>217</v>
      </c>
      <c r="I362" s="2" t="s">
        <v>938</v>
      </c>
      <c r="J362" s="3">
        <v>364</v>
      </c>
      <c r="K362" s="1" t="s">
        <v>250</v>
      </c>
      <c r="L362" s="1" t="s">
        <v>376</v>
      </c>
      <c r="M362" s="4">
        <v>43447.432815231485</v>
      </c>
      <c r="N362" s="1" t="s">
        <v>251</v>
      </c>
      <c r="O362" s="2" t="s">
        <v>939</v>
      </c>
      <c r="P362" s="5">
        <v>0</v>
      </c>
      <c r="Q362" s="5">
        <v>0</v>
      </c>
      <c r="R362" s="5">
        <v>3600000</v>
      </c>
      <c r="S362" s="5">
        <v>0</v>
      </c>
      <c r="T362" s="6">
        <v>0</v>
      </c>
      <c r="U362" s="6">
        <v>0</v>
      </c>
      <c r="V362" s="6">
        <v>0</v>
      </c>
      <c r="W362" s="6">
        <v>0</v>
      </c>
      <c r="X362" s="6">
        <v>0</v>
      </c>
      <c r="Y362" s="6">
        <v>0</v>
      </c>
    </row>
    <row r="363" spans="1:25" ht="180" x14ac:dyDescent="0.25">
      <c r="A363" s="2" t="s">
        <v>225</v>
      </c>
      <c r="B363" s="3">
        <v>16</v>
      </c>
      <c r="C363" s="3">
        <v>174</v>
      </c>
      <c r="D363" s="1" t="s">
        <v>230</v>
      </c>
      <c r="E363" s="2" t="s">
        <v>350</v>
      </c>
      <c r="F363" s="3" t="s">
        <v>229</v>
      </c>
      <c r="G363" s="2" t="s">
        <v>252</v>
      </c>
      <c r="H363" s="3" t="s">
        <v>217</v>
      </c>
      <c r="I363" s="2" t="s">
        <v>940</v>
      </c>
      <c r="J363" s="3">
        <v>365</v>
      </c>
      <c r="K363" s="1" t="s">
        <v>250</v>
      </c>
      <c r="L363" s="1" t="s">
        <v>376</v>
      </c>
      <c r="M363" s="4">
        <v>43447.432815231485</v>
      </c>
      <c r="N363" s="1" t="s">
        <v>251</v>
      </c>
      <c r="O363" s="2" t="s">
        <v>941</v>
      </c>
      <c r="P363" s="5">
        <v>0</v>
      </c>
      <c r="Q363" s="5">
        <v>0</v>
      </c>
      <c r="R363" s="5">
        <v>974000</v>
      </c>
      <c r="S363" s="5">
        <v>604500</v>
      </c>
      <c r="T363" s="6">
        <v>0</v>
      </c>
      <c r="U363" s="6">
        <v>0</v>
      </c>
      <c r="V363" s="6">
        <v>0</v>
      </c>
      <c r="W363" s="6">
        <v>0</v>
      </c>
      <c r="X363" s="6">
        <v>0</v>
      </c>
      <c r="Y363" s="6">
        <v>0</v>
      </c>
    </row>
    <row r="364" spans="1:25" ht="165" x14ac:dyDescent="0.25">
      <c r="A364" s="2" t="s">
        <v>225</v>
      </c>
      <c r="B364" s="3">
        <v>16</v>
      </c>
      <c r="C364" s="3">
        <v>174</v>
      </c>
      <c r="D364" s="1" t="s">
        <v>230</v>
      </c>
      <c r="E364" s="2" t="s">
        <v>350</v>
      </c>
      <c r="F364" s="3" t="s">
        <v>229</v>
      </c>
      <c r="G364" s="2" t="s">
        <v>252</v>
      </c>
      <c r="H364" s="3" t="s">
        <v>217</v>
      </c>
      <c r="I364" s="2" t="s">
        <v>942</v>
      </c>
      <c r="J364" s="3">
        <v>366</v>
      </c>
      <c r="K364" s="1" t="s">
        <v>250</v>
      </c>
      <c r="L364" s="1" t="s">
        <v>376</v>
      </c>
      <c r="M364" s="4">
        <v>43447.432815231485</v>
      </c>
      <c r="N364" s="1" t="s">
        <v>251</v>
      </c>
      <c r="O364" s="2" t="s">
        <v>943</v>
      </c>
      <c r="P364" s="5">
        <v>0</v>
      </c>
      <c r="Q364" s="5">
        <v>0</v>
      </c>
      <c r="R364" s="5">
        <v>427500</v>
      </c>
      <c r="S364" s="5">
        <v>402500</v>
      </c>
      <c r="T364" s="6">
        <v>0</v>
      </c>
      <c r="U364" s="6">
        <v>0</v>
      </c>
      <c r="V364" s="6">
        <v>0</v>
      </c>
      <c r="W364" s="6">
        <v>0</v>
      </c>
      <c r="X364" s="6">
        <v>0</v>
      </c>
      <c r="Y364" s="6">
        <v>0</v>
      </c>
    </row>
    <row r="365" spans="1:25" ht="150" x14ac:dyDescent="0.25">
      <c r="A365" s="2" t="s">
        <v>225</v>
      </c>
      <c r="B365" s="3">
        <v>16</v>
      </c>
      <c r="C365" s="3">
        <v>174</v>
      </c>
      <c r="D365" s="1" t="s">
        <v>230</v>
      </c>
      <c r="E365" s="2" t="s">
        <v>350</v>
      </c>
      <c r="F365" s="3" t="s">
        <v>229</v>
      </c>
      <c r="G365" s="2" t="s">
        <v>252</v>
      </c>
      <c r="H365" s="3" t="s">
        <v>217</v>
      </c>
      <c r="I365" s="2" t="s">
        <v>944</v>
      </c>
      <c r="J365" s="3">
        <v>367</v>
      </c>
      <c r="K365" s="1" t="s">
        <v>250</v>
      </c>
      <c r="L365" s="1" t="s">
        <v>376</v>
      </c>
      <c r="M365" s="4">
        <v>43447.432815231485</v>
      </c>
      <c r="N365" s="1" t="s">
        <v>251</v>
      </c>
      <c r="O365" s="2" t="s">
        <v>945</v>
      </c>
      <c r="P365" s="5">
        <v>0</v>
      </c>
      <c r="Q365" s="5">
        <v>0</v>
      </c>
      <c r="R365" s="5">
        <v>130018</v>
      </c>
      <c r="S365" s="5">
        <v>50235</v>
      </c>
      <c r="T365" s="6">
        <v>0</v>
      </c>
      <c r="U365" s="6">
        <v>0</v>
      </c>
      <c r="V365" s="6">
        <v>0</v>
      </c>
      <c r="W365" s="6">
        <v>0</v>
      </c>
      <c r="X365" s="6">
        <v>0</v>
      </c>
      <c r="Y365" s="6">
        <v>0</v>
      </c>
    </row>
    <row r="366" spans="1:25" ht="135" x14ac:dyDescent="0.25">
      <c r="A366" s="2" t="s">
        <v>225</v>
      </c>
      <c r="B366" s="3">
        <v>16</v>
      </c>
      <c r="C366" s="3">
        <v>158</v>
      </c>
      <c r="D366" s="1" t="s">
        <v>232</v>
      </c>
      <c r="E366" s="2" t="s">
        <v>351</v>
      </c>
      <c r="F366" s="3" t="s">
        <v>231</v>
      </c>
      <c r="G366" s="2" t="s">
        <v>252</v>
      </c>
      <c r="H366" s="3" t="s">
        <v>217</v>
      </c>
      <c r="I366" s="2" t="s">
        <v>946</v>
      </c>
      <c r="J366" s="3">
        <v>368</v>
      </c>
      <c r="K366" s="1" t="s">
        <v>250</v>
      </c>
      <c r="L366" s="1" t="s">
        <v>376</v>
      </c>
      <c r="M366" s="4">
        <v>43447.432815231485</v>
      </c>
      <c r="N366" s="1" t="s">
        <v>251</v>
      </c>
      <c r="O366" s="2" t="s">
        <v>935</v>
      </c>
      <c r="P366" s="5">
        <v>0</v>
      </c>
      <c r="Q366" s="5">
        <v>0</v>
      </c>
      <c r="R366" s="5">
        <v>0</v>
      </c>
      <c r="S366" s="5">
        <v>1985072</v>
      </c>
      <c r="T366" s="6">
        <v>0</v>
      </c>
      <c r="U366" s="6">
        <v>0</v>
      </c>
      <c r="V366" s="6">
        <v>0</v>
      </c>
      <c r="W366" s="6">
        <v>0</v>
      </c>
      <c r="X366" s="6">
        <v>0</v>
      </c>
      <c r="Y366" s="6">
        <v>0</v>
      </c>
    </row>
    <row r="367" spans="1:25" ht="135" x14ac:dyDescent="0.25">
      <c r="A367" s="2" t="s">
        <v>225</v>
      </c>
      <c r="B367" s="3">
        <v>16</v>
      </c>
      <c r="C367" s="3">
        <v>158</v>
      </c>
      <c r="D367" s="1" t="s">
        <v>232</v>
      </c>
      <c r="E367" s="2" t="s">
        <v>351</v>
      </c>
      <c r="F367" s="3" t="s">
        <v>231</v>
      </c>
      <c r="G367" s="2" t="s">
        <v>252</v>
      </c>
      <c r="H367" s="3" t="s">
        <v>217</v>
      </c>
      <c r="I367" s="2" t="s">
        <v>947</v>
      </c>
      <c r="J367" s="3">
        <v>369</v>
      </c>
      <c r="K367" s="1" t="s">
        <v>250</v>
      </c>
      <c r="L367" s="1" t="s">
        <v>376</v>
      </c>
      <c r="M367" s="4">
        <v>43447.432815231485</v>
      </c>
      <c r="N367" s="1" t="s">
        <v>251</v>
      </c>
      <c r="O367" s="2" t="s">
        <v>948</v>
      </c>
      <c r="P367" s="5">
        <v>0</v>
      </c>
      <c r="Q367" s="5">
        <v>0</v>
      </c>
      <c r="R367" s="5">
        <v>1481777</v>
      </c>
      <c r="S367" s="5">
        <v>0</v>
      </c>
      <c r="T367" s="6">
        <v>0</v>
      </c>
      <c r="U367" s="6">
        <v>0</v>
      </c>
      <c r="V367" s="6">
        <v>0</v>
      </c>
      <c r="W367" s="6">
        <v>0</v>
      </c>
      <c r="X367" s="6">
        <v>0</v>
      </c>
      <c r="Y367" s="6">
        <v>0</v>
      </c>
    </row>
    <row r="368" spans="1:25" ht="180" x14ac:dyDescent="0.25">
      <c r="A368" s="2" t="s">
        <v>225</v>
      </c>
      <c r="B368" s="3">
        <v>16</v>
      </c>
      <c r="C368" s="3">
        <v>158</v>
      </c>
      <c r="D368" s="1" t="s">
        <v>232</v>
      </c>
      <c r="E368" s="2" t="s">
        <v>351</v>
      </c>
      <c r="F368" s="3" t="s">
        <v>231</v>
      </c>
      <c r="G368" s="2" t="s">
        <v>252</v>
      </c>
      <c r="H368" s="3" t="s">
        <v>217</v>
      </c>
      <c r="I368" s="2" t="s">
        <v>949</v>
      </c>
      <c r="J368" s="3">
        <v>370</v>
      </c>
      <c r="K368" s="1" t="s">
        <v>250</v>
      </c>
      <c r="L368" s="1" t="s">
        <v>376</v>
      </c>
      <c r="M368" s="4">
        <v>43447.432815231485</v>
      </c>
      <c r="N368" s="1" t="s">
        <v>251</v>
      </c>
      <c r="O368" s="2" t="s">
        <v>950</v>
      </c>
      <c r="P368" s="5">
        <v>0</v>
      </c>
      <c r="Q368" s="5">
        <v>0</v>
      </c>
      <c r="R368" s="5">
        <v>142138</v>
      </c>
      <c r="S368" s="5">
        <v>134254</v>
      </c>
      <c r="T368" s="6">
        <v>0</v>
      </c>
      <c r="U368" s="6">
        <v>0</v>
      </c>
      <c r="V368" s="6">
        <v>0</v>
      </c>
      <c r="W368" s="6">
        <v>0</v>
      </c>
      <c r="X368" s="6">
        <v>0</v>
      </c>
      <c r="Y368" s="6">
        <v>0</v>
      </c>
    </row>
    <row r="369" spans="1:25" ht="150" x14ac:dyDescent="0.25">
      <c r="A369" s="2" t="s">
        <v>225</v>
      </c>
      <c r="B369" s="3">
        <v>16</v>
      </c>
      <c r="C369" s="3">
        <v>158</v>
      </c>
      <c r="D369" s="1" t="s">
        <v>232</v>
      </c>
      <c r="E369" s="2" t="s">
        <v>351</v>
      </c>
      <c r="F369" s="3" t="s">
        <v>231</v>
      </c>
      <c r="G369" s="2" t="s">
        <v>252</v>
      </c>
      <c r="H369" s="3" t="s">
        <v>217</v>
      </c>
      <c r="I369" s="2" t="s">
        <v>951</v>
      </c>
      <c r="J369" s="3">
        <v>371</v>
      </c>
      <c r="K369" s="1" t="s">
        <v>250</v>
      </c>
      <c r="L369" s="1" t="s">
        <v>376</v>
      </c>
      <c r="M369" s="4">
        <v>43447.432815231485</v>
      </c>
      <c r="N369" s="1" t="s">
        <v>251</v>
      </c>
      <c r="O369" s="2" t="s">
        <v>952</v>
      </c>
      <c r="P369" s="5">
        <v>0</v>
      </c>
      <c r="Q369" s="5">
        <v>0</v>
      </c>
      <c r="R369" s="5">
        <v>0</v>
      </c>
      <c r="S369" s="5">
        <v>798550</v>
      </c>
      <c r="T369" s="6">
        <v>0</v>
      </c>
      <c r="U369" s="6">
        <v>0</v>
      </c>
      <c r="V369" s="6">
        <v>0</v>
      </c>
      <c r="W369" s="6">
        <v>0</v>
      </c>
      <c r="X369" s="6">
        <v>0</v>
      </c>
      <c r="Y369" s="6">
        <v>0</v>
      </c>
    </row>
    <row r="370" spans="1:25" ht="180" x14ac:dyDescent="0.25">
      <c r="A370" s="2" t="s">
        <v>225</v>
      </c>
      <c r="B370" s="3">
        <v>16</v>
      </c>
      <c r="C370" s="3">
        <v>158</v>
      </c>
      <c r="D370" s="1" t="s">
        <v>232</v>
      </c>
      <c r="E370" s="2" t="s">
        <v>351</v>
      </c>
      <c r="F370" s="3" t="s">
        <v>231</v>
      </c>
      <c r="G370" s="2" t="s">
        <v>252</v>
      </c>
      <c r="H370" s="3" t="s">
        <v>217</v>
      </c>
      <c r="I370" s="2" t="s">
        <v>953</v>
      </c>
      <c r="J370" s="3">
        <v>372</v>
      </c>
      <c r="K370" s="1" t="s">
        <v>250</v>
      </c>
      <c r="L370" s="1" t="s">
        <v>376</v>
      </c>
      <c r="M370" s="4">
        <v>43447.432815231485</v>
      </c>
      <c r="N370" s="1" t="s">
        <v>251</v>
      </c>
      <c r="O370" s="2" t="s">
        <v>954</v>
      </c>
      <c r="P370" s="5">
        <v>0</v>
      </c>
      <c r="Q370" s="5">
        <v>0</v>
      </c>
      <c r="R370" s="5">
        <v>0</v>
      </c>
      <c r="S370" s="5">
        <v>315000</v>
      </c>
      <c r="T370" s="6">
        <v>0</v>
      </c>
      <c r="U370" s="6">
        <v>0</v>
      </c>
      <c r="V370" s="6">
        <v>0</v>
      </c>
      <c r="W370" s="6">
        <v>0</v>
      </c>
      <c r="X370" s="6">
        <v>0</v>
      </c>
      <c r="Y370" s="6">
        <v>0</v>
      </c>
    </row>
    <row r="371" spans="1:25" ht="105" x14ac:dyDescent="0.25">
      <c r="A371" s="2" t="s">
        <v>225</v>
      </c>
      <c r="B371" s="3">
        <v>16</v>
      </c>
      <c r="C371" s="3">
        <v>158</v>
      </c>
      <c r="D371" s="1" t="s">
        <v>232</v>
      </c>
      <c r="E371" s="2" t="s">
        <v>351</v>
      </c>
      <c r="F371" s="3" t="s">
        <v>231</v>
      </c>
      <c r="G371" s="2" t="s">
        <v>252</v>
      </c>
      <c r="H371" s="3" t="s">
        <v>217</v>
      </c>
      <c r="I371" s="2" t="s">
        <v>955</v>
      </c>
      <c r="J371" s="3">
        <v>373</v>
      </c>
      <c r="K371" s="1" t="s">
        <v>250</v>
      </c>
      <c r="L371" s="1" t="s">
        <v>376</v>
      </c>
      <c r="M371" s="4">
        <v>43447.432815231485</v>
      </c>
      <c r="N371" s="1" t="s">
        <v>251</v>
      </c>
      <c r="O371" s="2" t="s">
        <v>956</v>
      </c>
      <c r="P371" s="5">
        <v>0</v>
      </c>
      <c r="Q371" s="5">
        <v>0</v>
      </c>
      <c r="R371" s="5">
        <v>668223</v>
      </c>
      <c r="S371" s="5">
        <v>755373</v>
      </c>
      <c r="T371" s="6">
        <v>0</v>
      </c>
      <c r="U371" s="6">
        <v>0</v>
      </c>
      <c r="V371" s="6">
        <v>0</v>
      </c>
      <c r="W371" s="6">
        <v>0</v>
      </c>
      <c r="X371" s="6">
        <v>0</v>
      </c>
      <c r="Y371" s="6">
        <v>0</v>
      </c>
    </row>
    <row r="372" spans="1:25" ht="120" x14ac:dyDescent="0.25">
      <c r="A372" s="2" t="s">
        <v>225</v>
      </c>
      <c r="B372" s="3">
        <v>16</v>
      </c>
      <c r="C372" s="3">
        <v>158</v>
      </c>
      <c r="D372" s="1" t="s">
        <v>232</v>
      </c>
      <c r="E372" s="2" t="s">
        <v>351</v>
      </c>
      <c r="F372" s="3" t="s">
        <v>231</v>
      </c>
      <c r="G372" s="2" t="s">
        <v>252</v>
      </c>
      <c r="H372" s="3" t="s">
        <v>217</v>
      </c>
      <c r="I372" s="2" t="s">
        <v>957</v>
      </c>
      <c r="J372" s="3">
        <v>375</v>
      </c>
      <c r="K372" s="1" t="s">
        <v>250</v>
      </c>
      <c r="L372" s="1" t="s">
        <v>376</v>
      </c>
      <c r="M372" s="4">
        <v>43447.432815231485</v>
      </c>
      <c r="N372" s="1" t="s">
        <v>251</v>
      </c>
      <c r="O372" s="2" t="s">
        <v>1042</v>
      </c>
      <c r="P372" s="5">
        <v>0</v>
      </c>
      <c r="Q372" s="5">
        <v>0</v>
      </c>
      <c r="R372" s="5">
        <v>0</v>
      </c>
      <c r="S372" s="5">
        <v>1435000</v>
      </c>
      <c r="T372" s="6">
        <v>0</v>
      </c>
      <c r="U372" s="6">
        <v>0</v>
      </c>
      <c r="V372" s="6">
        <v>0</v>
      </c>
      <c r="W372" s="6">
        <v>0</v>
      </c>
      <c r="X372" s="6">
        <v>0</v>
      </c>
      <c r="Y372" s="6">
        <v>0</v>
      </c>
    </row>
    <row r="373" spans="1:25" ht="105" x14ac:dyDescent="0.25">
      <c r="A373" s="2" t="s">
        <v>225</v>
      </c>
      <c r="B373" s="3">
        <v>16</v>
      </c>
      <c r="C373" s="3">
        <v>158</v>
      </c>
      <c r="D373" s="1" t="s">
        <v>232</v>
      </c>
      <c r="E373" s="2" t="s">
        <v>351</v>
      </c>
      <c r="F373" s="3" t="s">
        <v>231</v>
      </c>
      <c r="G373" s="2" t="s">
        <v>252</v>
      </c>
      <c r="H373" s="3" t="s">
        <v>217</v>
      </c>
      <c r="I373" s="2" t="s">
        <v>958</v>
      </c>
      <c r="J373" s="3">
        <v>376</v>
      </c>
      <c r="K373" s="1" t="s">
        <v>250</v>
      </c>
      <c r="L373" s="1" t="s">
        <v>376</v>
      </c>
      <c r="M373" s="4">
        <v>43447.432815231485</v>
      </c>
      <c r="N373" s="1" t="s">
        <v>251</v>
      </c>
      <c r="O373" s="2" t="s">
        <v>959</v>
      </c>
      <c r="P373" s="5">
        <v>0</v>
      </c>
      <c r="Q373" s="5">
        <v>0</v>
      </c>
      <c r="R373" s="5">
        <v>0</v>
      </c>
      <c r="S373" s="5">
        <v>919005</v>
      </c>
      <c r="T373" s="6">
        <v>0</v>
      </c>
      <c r="U373" s="6">
        <v>0</v>
      </c>
      <c r="V373" s="6">
        <v>0</v>
      </c>
      <c r="W373" s="6">
        <v>0</v>
      </c>
      <c r="X373" s="6">
        <v>0</v>
      </c>
      <c r="Y373" s="6">
        <v>0</v>
      </c>
    </row>
    <row r="374" spans="1:25" ht="105" x14ac:dyDescent="0.25">
      <c r="A374" s="2" t="s">
        <v>225</v>
      </c>
      <c r="B374" s="3">
        <v>16</v>
      </c>
      <c r="C374" s="3">
        <v>191</v>
      </c>
      <c r="D374" s="1" t="s">
        <v>234</v>
      </c>
      <c r="E374" s="2" t="s">
        <v>352</v>
      </c>
      <c r="F374" s="3" t="s">
        <v>233</v>
      </c>
      <c r="G374" s="2" t="s">
        <v>253</v>
      </c>
      <c r="H374" s="3" t="s">
        <v>176</v>
      </c>
      <c r="I374" s="2" t="s">
        <v>1043</v>
      </c>
      <c r="J374" s="3">
        <v>378</v>
      </c>
      <c r="K374" s="1" t="s">
        <v>250</v>
      </c>
      <c r="L374" s="1" t="s">
        <v>376</v>
      </c>
      <c r="M374" s="4">
        <v>43447.432815231485</v>
      </c>
      <c r="N374" s="1" t="s">
        <v>251</v>
      </c>
      <c r="O374" s="2" t="s">
        <v>1044</v>
      </c>
      <c r="P374" s="5">
        <v>0</v>
      </c>
      <c r="Q374" s="5">
        <v>0</v>
      </c>
      <c r="R374" s="5">
        <v>0</v>
      </c>
      <c r="S374" s="5">
        <v>0</v>
      </c>
      <c r="T374" s="6">
        <v>0</v>
      </c>
      <c r="U374" s="6">
        <v>0</v>
      </c>
      <c r="V374" s="6">
        <v>0</v>
      </c>
      <c r="W374" s="6">
        <v>0</v>
      </c>
      <c r="X374" s="6">
        <v>0</v>
      </c>
      <c r="Y374" s="6">
        <v>0</v>
      </c>
    </row>
    <row r="375" spans="1:25" ht="165" x14ac:dyDescent="0.25">
      <c r="A375" s="2" t="s">
        <v>225</v>
      </c>
      <c r="B375" s="3">
        <v>16</v>
      </c>
      <c r="C375" s="3">
        <v>191</v>
      </c>
      <c r="D375" s="1" t="s">
        <v>234</v>
      </c>
      <c r="E375" s="2" t="s">
        <v>352</v>
      </c>
      <c r="F375" s="3" t="s">
        <v>233</v>
      </c>
      <c r="G375" s="2" t="s">
        <v>253</v>
      </c>
      <c r="H375" s="3" t="s">
        <v>176</v>
      </c>
      <c r="I375" s="2" t="s">
        <v>960</v>
      </c>
      <c r="J375" s="3">
        <v>379</v>
      </c>
      <c r="K375" s="1" t="s">
        <v>250</v>
      </c>
      <c r="L375" s="1" t="s">
        <v>376</v>
      </c>
      <c r="M375" s="4">
        <v>43447.432815231485</v>
      </c>
      <c r="N375" s="1" t="s">
        <v>251</v>
      </c>
      <c r="O375" s="2" t="s">
        <v>1045</v>
      </c>
      <c r="P375" s="5">
        <v>0</v>
      </c>
      <c r="Q375" s="5">
        <v>0</v>
      </c>
      <c r="R375" s="5">
        <v>0</v>
      </c>
      <c r="S375" s="5">
        <v>0</v>
      </c>
      <c r="T375" s="6">
        <v>0</v>
      </c>
      <c r="U375" s="6">
        <v>0</v>
      </c>
      <c r="V375" s="6">
        <v>0</v>
      </c>
      <c r="W375" s="6">
        <v>0</v>
      </c>
      <c r="X375" s="6">
        <v>0</v>
      </c>
      <c r="Y375" s="6">
        <v>0</v>
      </c>
    </row>
    <row r="376" spans="1:25" ht="135" x14ac:dyDescent="0.25">
      <c r="A376" s="2" t="s">
        <v>225</v>
      </c>
      <c r="B376" s="3">
        <v>16</v>
      </c>
      <c r="C376" s="3">
        <v>191</v>
      </c>
      <c r="D376" s="1" t="s">
        <v>234</v>
      </c>
      <c r="E376" s="2" t="s">
        <v>352</v>
      </c>
      <c r="F376" s="3" t="s">
        <v>233</v>
      </c>
      <c r="G376" s="2" t="s">
        <v>252</v>
      </c>
      <c r="H376" s="3" t="s">
        <v>217</v>
      </c>
      <c r="I376" s="2" t="s">
        <v>946</v>
      </c>
      <c r="J376" s="3">
        <v>377</v>
      </c>
      <c r="K376" s="1" t="s">
        <v>250</v>
      </c>
      <c r="L376" s="1" t="s">
        <v>376</v>
      </c>
      <c r="M376" s="4">
        <v>43447.432815231485</v>
      </c>
      <c r="N376" s="1" t="s">
        <v>251</v>
      </c>
      <c r="O376" s="2" t="s">
        <v>935</v>
      </c>
      <c r="P376" s="5">
        <v>0</v>
      </c>
      <c r="Q376" s="5">
        <v>0</v>
      </c>
      <c r="R376" s="5">
        <v>0</v>
      </c>
      <c r="S376" s="5">
        <v>1457439</v>
      </c>
      <c r="T376" s="6">
        <v>0</v>
      </c>
      <c r="U376" s="6">
        <v>0</v>
      </c>
      <c r="V376" s="6">
        <v>0</v>
      </c>
      <c r="W376" s="6">
        <v>0</v>
      </c>
      <c r="X376" s="6">
        <v>0</v>
      </c>
      <c r="Y376" s="6">
        <v>0</v>
      </c>
    </row>
    <row r="377" spans="1:25" x14ac:dyDescent="0.25">
      <c r="A377" s="2" t="s">
        <v>254</v>
      </c>
      <c r="B377" s="3"/>
      <c r="C377" s="3"/>
      <c r="D377" s="1"/>
      <c r="E377" s="2"/>
      <c r="F377" s="3"/>
      <c r="G377" s="2"/>
      <c r="H377" s="3"/>
      <c r="I377" s="2"/>
      <c r="J377" s="3"/>
      <c r="K377" s="1"/>
      <c r="L377" s="1"/>
      <c r="M377" s="4"/>
      <c r="N377" s="1"/>
      <c r="O377" s="2"/>
      <c r="P377" s="5">
        <f>SUBTOTAL(109,SummaryOutput[GF 2019])</f>
        <v>1104163803</v>
      </c>
      <c r="Q377" s="5">
        <f>SUBTOTAL(109,SummaryOutput[GF 2020])</f>
        <v>1007691934</v>
      </c>
      <c r="R377" s="5">
        <f>SUBTOTAL(109,SummaryOutput[NGF 2019])</f>
        <v>709031118</v>
      </c>
      <c r="S377" s="5">
        <f>SUBTOTAL(109,SummaryOutput[NGF 2020])</f>
        <v>2237185052</v>
      </c>
      <c r="T377" s="6">
        <f>SUBTOTAL(109,SummaryOutput[GF Pos 2019])</f>
        <v>133</v>
      </c>
      <c r="U377" s="6">
        <f>SUBTOTAL(109,SummaryOutput[NGF Pos 2019])</f>
        <v>157</v>
      </c>
      <c r="V377" s="6">
        <f>SUBTOTAL(109,SummaryOutput[Positions 2019])</f>
        <v>290</v>
      </c>
      <c r="W377" s="6">
        <f>SUBTOTAL(109,SummaryOutput[GF Pos 2020])</f>
        <v>600.45000000000005</v>
      </c>
      <c r="X377" s="6">
        <f>SUBTOTAL(109,SummaryOutput[NGF Pos 2020])</f>
        <v>509.69999999999993</v>
      </c>
      <c r="Y377" s="6">
        <f>SUBTOTAL(109,SummaryOutput[Positions 2020])</f>
        <v>1110.1500000000001</v>
      </c>
    </row>
  </sheetData>
  <printOptions horizontalCentered="1"/>
  <pageMargins left="0.45" right="0.45" top="0.5" bottom="0.5" header="0.3" footer="0.3"/>
  <pageSetup scale="60" orientation="landscape" horizontalDpi="1200" verticalDpi="1200" r:id="rId1"/>
  <headerFooter>
    <oddFooter>&amp;L&amp;8December 2018&amp;R&amp;8Page &amp;P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3"/>
  <sheetViews>
    <sheetView showGridLines="0" topLeftCell="B1" zoomScaleNormal="100" zoomScaleSheetLayoutView="100" workbookViewId="0">
      <selection activeCell="J23" sqref="J23"/>
    </sheetView>
  </sheetViews>
  <sheetFormatPr defaultRowHeight="15" x14ac:dyDescent="0.25"/>
  <cols>
    <col min="1" max="1" width="1.5703125" customWidth="1"/>
    <col min="2" max="2" width="17.140625" customWidth="1"/>
    <col min="4" max="7" width="15.5703125" bestFit="1" customWidth="1"/>
    <col min="8" max="13" width="13" customWidth="1"/>
  </cols>
  <sheetData>
    <row r="1" spans="2:2" x14ac:dyDescent="0.25">
      <c r="B1" s="8" t="s">
        <v>961</v>
      </c>
    </row>
    <row r="2" spans="2:2" x14ac:dyDescent="0.25">
      <c r="B2" s="13" t="s">
        <v>374</v>
      </c>
    </row>
    <row r="20" spans="3:13" ht="15.75" thickBot="1" x14ac:dyDescent="0.3"/>
    <row r="21" spans="3:13" ht="31.5" thickTop="1" thickBot="1" x14ac:dyDescent="0.3">
      <c r="D21" s="10" t="s">
        <v>362</v>
      </c>
      <c r="E21" s="11" t="s">
        <v>363</v>
      </c>
      <c r="F21" s="11" t="s">
        <v>364</v>
      </c>
      <c r="G21" s="11" t="s">
        <v>365</v>
      </c>
      <c r="H21" s="11" t="s">
        <v>366</v>
      </c>
      <c r="I21" s="11" t="s">
        <v>368</v>
      </c>
      <c r="J21" s="11" t="s">
        <v>370</v>
      </c>
      <c r="K21" s="11" t="s">
        <v>367</v>
      </c>
      <c r="L21" s="11" t="s">
        <v>369</v>
      </c>
      <c r="M21" s="12" t="s">
        <v>371</v>
      </c>
    </row>
    <row r="22" spans="3:13" ht="16.5" thickTop="1" thickBot="1" x14ac:dyDescent="0.3">
      <c r="C22" s="18" t="s">
        <v>373</v>
      </c>
      <c r="D22" s="14">
        <f>SUBTOTAL(109,SummaryOutput[GF 2019])</f>
        <v>1104163803</v>
      </c>
      <c r="E22" s="15">
        <f>SUBTOTAL(109,SummaryOutput[GF 2020])</f>
        <v>1007691934</v>
      </c>
      <c r="F22" s="15">
        <f>SUBTOTAL(109,SummaryOutput[NGF 2019])</f>
        <v>709031118</v>
      </c>
      <c r="G22" s="15">
        <f>SUBTOTAL(109,SummaryOutput[NGF 2020])</f>
        <v>2237185052</v>
      </c>
      <c r="H22" s="16">
        <f>SUBTOTAL(109,SummaryOutput[GF Pos 2019])</f>
        <v>133</v>
      </c>
      <c r="I22" s="16">
        <f>SUBTOTAL(109,SummaryOutput[NGF Pos 2019])</f>
        <v>157</v>
      </c>
      <c r="J22" s="16">
        <f>SUBTOTAL(109,SummaryOutput[Positions 2019])</f>
        <v>290</v>
      </c>
      <c r="K22" s="16">
        <f>SUBTOTAL(109,SummaryOutput[GF Pos 2020])</f>
        <v>600.45000000000005</v>
      </c>
      <c r="L22" s="16">
        <f>SUBTOTAL(109,SummaryOutput[NGF Pos 2020])</f>
        <v>509.69999999999993</v>
      </c>
      <c r="M22" s="17">
        <f>SUBTOTAL(109,SummaryOutput[Positions 2020])</f>
        <v>1110.1500000000001</v>
      </c>
    </row>
    <row r="23" spans="3:13" ht="15.75" thickTop="1" x14ac:dyDescent="0.25"/>
  </sheetData>
  <pageMargins left="0.7" right="0.7" top="0.75" bottom="0.75" header="0.3" footer="0.3"/>
  <pageSetup orientation="portrait" r:id="rId1"/>
  <drawing r:id="rId2"/>
  <extLst>
    <ext xmlns:x15="http://schemas.microsoft.com/office/spreadsheetml/2010/11/main" uri="{3A4CF648-6AED-40f4-86FF-DC5316D8AED3}">
      <x14:slicerList xmlns:x14="http://schemas.microsoft.com/office/spreadsheetml/2009/9/main">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B33" sqref="B33"/>
    </sheetView>
  </sheetViews>
  <sheetFormatPr defaultRowHeight="15" x14ac:dyDescent="0.25"/>
  <cols>
    <col min="1" max="1" width="17.5703125" bestFit="1" customWidth="1"/>
    <col min="2" max="2" width="17.7109375" bestFit="1" customWidth="1"/>
  </cols>
  <sheetData>
    <row r="1" spans="1:2" x14ac:dyDescent="0.25">
      <c r="A1" t="s">
        <v>353</v>
      </c>
      <c r="B1" t="s">
        <v>354</v>
      </c>
    </row>
    <row r="2" spans="1:2" x14ac:dyDescent="0.25">
      <c r="A2" t="s">
        <v>0</v>
      </c>
      <c r="B2" t="s">
        <v>372</v>
      </c>
    </row>
    <row r="3" spans="1:2" x14ac:dyDescent="0.25">
      <c r="A3" t="s">
        <v>255</v>
      </c>
      <c r="B3" t="s">
        <v>255</v>
      </c>
    </row>
    <row r="4" spans="1:2" x14ac:dyDescent="0.25">
      <c r="A4" t="s">
        <v>1</v>
      </c>
      <c r="B4" t="s">
        <v>355</v>
      </c>
    </row>
    <row r="5" spans="1:2" x14ac:dyDescent="0.25">
      <c r="A5" t="s">
        <v>2</v>
      </c>
      <c r="B5" t="s">
        <v>356</v>
      </c>
    </row>
    <row r="6" spans="1:2" x14ac:dyDescent="0.25">
      <c r="A6" t="s">
        <v>256</v>
      </c>
      <c r="B6" t="s">
        <v>256</v>
      </c>
    </row>
    <row r="7" spans="1:2" x14ac:dyDescent="0.25">
      <c r="A7" t="s">
        <v>257</v>
      </c>
      <c r="B7" t="s">
        <v>357</v>
      </c>
    </row>
    <row r="8" spans="1:2" x14ac:dyDescent="0.25">
      <c r="A8" t="s">
        <v>246</v>
      </c>
      <c r="B8" t="s">
        <v>246</v>
      </c>
    </row>
    <row r="9" spans="1:2" x14ac:dyDescent="0.25">
      <c r="A9" t="s">
        <v>247</v>
      </c>
      <c r="B9" t="s">
        <v>247</v>
      </c>
    </row>
    <row r="10" spans="1:2" x14ac:dyDescent="0.25">
      <c r="A10" t="s">
        <v>235</v>
      </c>
      <c r="B10" t="s">
        <v>358</v>
      </c>
    </row>
    <row r="11" spans="1:2" x14ac:dyDescent="0.25">
      <c r="A11" t="s">
        <v>249</v>
      </c>
      <c r="B11" t="s">
        <v>249</v>
      </c>
    </row>
    <row r="12" spans="1:2" x14ac:dyDescent="0.25">
      <c r="A12" t="s">
        <v>236</v>
      </c>
      <c r="B12" t="s">
        <v>359</v>
      </c>
    </row>
    <row r="13" spans="1:2" x14ac:dyDescent="0.25">
      <c r="A13" t="s">
        <v>3</v>
      </c>
      <c r="B13" t="s">
        <v>360</v>
      </c>
    </row>
    <row r="14" spans="1:2" x14ac:dyDescent="0.25">
      <c r="A14" t="s">
        <v>248</v>
      </c>
      <c r="B14" t="s">
        <v>248</v>
      </c>
    </row>
    <row r="15" spans="1:2" x14ac:dyDescent="0.25">
      <c r="A15" t="s">
        <v>237</v>
      </c>
      <c r="B15" t="s">
        <v>361</v>
      </c>
    </row>
    <row r="16" spans="1:2" x14ac:dyDescent="0.25">
      <c r="A16" t="s">
        <v>258</v>
      </c>
      <c r="B16" t="s">
        <v>258</v>
      </c>
    </row>
    <row r="17" spans="1:2" x14ac:dyDescent="0.25">
      <c r="A17" t="s">
        <v>238</v>
      </c>
      <c r="B17" t="s">
        <v>362</v>
      </c>
    </row>
    <row r="18" spans="1:2" x14ac:dyDescent="0.25">
      <c r="A18" t="s">
        <v>239</v>
      </c>
      <c r="B18" t="s">
        <v>363</v>
      </c>
    </row>
    <row r="19" spans="1:2" x14ac:dyDescent="0.25">
      <c r="A19" t="s">
        <v>240</v>
      </c>
      <c r="B19" t="s">
        <v>364</v>
      </c>
    </row>
    <row r="20" spans="1:2" x14ac:dyDescent="0.25">
      <c r="A20" t="s">
        <v>241</v>
      </c>
      <c r="B20" t="s">
        <v>365</v>
      </c>
    </row>
    <row r="21" spans="1:2" x14ac:dyDescent="0.25">
      <c r="A21" t="s">
        <v>242</v>
      </c>
      <c r="B21" t="s">
        <v>366</v>
      </c>
    </row>
    <row r="22" spans="1:2" x14ac:dyDescent="0.25">
      <c r="A22" t="s">
        <v>244</v>
      </c>
      <c r="B22" t="s">
        <v>368</v>
      </c>
    </row>
    <row r="23" spans="1:2" x14ac:dyDescent="0.25">
      <c r="A23" t="s">
        <v>259</v>
      </c>
      <c r="B23" t="s">
        <v>370</v>
      </c>
    </row>
    <row r="24" spans="1:2" x14ac:dyDescent="0.25">
      <c r="A24" t="s">
        <v>243</v>
      </c>
      <c r="B24" t="s">
        <v>367</v>
      </c>
    </row>
    <row r="25" spans="1:2" x14ac:dyDescent="0.25">
      <c r="A25" t="s">
        <v>245</v>
      </c>
      <c r="B25" t="s">
        <v>369</v>
      </c>
    </row>
    <row r="26" spans="1:2" x14ac:dyDescent="0.25">
      <c r="A26" t="s">
        <v>260</v>
      </c>
      <c r="B26" t="s">
        <v>371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d e 6 f 2 0 a - e f 9 d - 4 8 b 4 - 9 2 1 e - 6 4 d 7 6 9 8 a e d b 7 "   x m l n s = " h t t p : / / s c h e m a s . m i c r o s o f t . c o m / D a t a M a s h u p " > A A A A A B c D A A B Q S w M E F A A C A A g A 0 F O N T c 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0 F O N T 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B T j U 0 o i k e 4 D g A A A B E A A A A T A B w A R m 9 y b X V s Y X M v U 2 V j d G l v b j E u b S C i G A A o o B Q A A A A A A A A A A A A A A A A A A A A A A A A A A A A r T k 0 u y c z P U w i G 0 I b W A F B L A Q I t A B Q A A g A I A N B T j U 3 G r a w E p w A A A P g A A A A S A A A A A A A A A A A A A A A A A A A A A A B D b 2 5 m a W c v U G F j a 2 F n Z S 5 4 b W x Q S w E C L Q A U A A I A C A D Q U 4 1 N D 8 r p q 6 Q A A A D p A A A A E w A A A A A A A A A A A A A A A A D z A A A A W 0 N v b n R l b n R f V H l w Z X N d L n h t b F B L A Q I t A B Q A A g A I A N B T j U 0 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b N / B J 8 L G S J R c m + P 7 1 / 5 R A A A A A A I A A A A A A A N m A A D A A A A A E A A A A I p D d 9 E P H b b 2 n m M 5 C G j D t Z 4 A A A A A B I A A A K A A A A A Q A A A A T G e N 1 E r C r 8 y N 8 4 y F J h y Y E l A A A A A B T T M l o + g N 9 O G T 3 7 B d t D w c 6 l q m 0 E m D h a j R G d 8 h b T W Q a R m C 3 O e S I E n 5 / r K l Y l W I + j b 6 h M h / h b i v C + 7 F 6 T x + 6 y 3 y p Y 8 H S D o / b s S v g 1 Z f 9 C Y y x h Q A A A C m b d o w F D K 1 o y j 8 y e e S S E T w s F m 8 y Q = = < / D a t a M a s h u p > 
</file>

<file path=customXml/itemProps1.xml><?xml version="1.0" encoding="utf-8"?>
<ds:datastoreItem xmlns:ds="http://schemas.openxmlformats.org/officeDocument/2006/customXml" ds:itemID="{CDEEF571-F7A5-4E1C-A6DE-57365644C26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2018-2020_Summary</vt:lpstr>
      <vt:lpstr>Filters</vt:lpstr>
      <vt:lpstr>ColumnNames</vt:lpstr>
      <vt:lpstr>'2018-2020_Summary'!Print_Titles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2018-12-13T18:53:33Z</dcterms:modified>
</cp:coreProperties>
</file>