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OS-RO\2020 Session\SpreadsheetsForMoneyCommitteeStaff\"/>
    </mc:Choice>
  </mc:AlternateContent>
  <bookViews>
    <workbookView xWindow="0" yWindow="0" windowWidth="28800" windowHeight="13410" activeTab="1"/>
  </bookViews>
  <sheets>
    <sheet name="Filters" sheetId="8" r:id="rId1"/>
    <sheet name="2020_Caboose_Capital_Details" sheetId="7" r:id="rId2"/>
  </sheets>
  <definedNames>
    <definedName name="Slicer_Agency">#N/A</definedName>
    <definedName name="Slicer_Fund_Detail">#N/A</definedName>
    <definedName name="Slicer_Fund_Group">#N/A</definedName>
    <definedName name="Slicer_Project">#N/A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8" l="1"/>
  <c r="C5" i="8"/>
  <c r="V10" i="7"/>
  <c r="U10" i="7"/>
</calcChain>
</file>

<file path=xl/sharedStrings.xml><?xml version="1.0" encoding="utf-8"?>
<sst xmlns="http://schemas.openxmlformats.org/spreadsheetml/2006/main" count="113" uniqueCount="76">
  <si>
    <t>Sec Area Sort</t>
  </si>
  <si>
    <t>Education</t>
  </si>
  <si>
    <t>Public Safety and Homeland Security</t>
  </si>
  <si>
    <t>Central Appropriations</t>
  </si>
  <si>
    <t>Sec Area Code</t>
  </si>
  <si>
    <t>Agy Code</t>
  </si>
  <si>
    <t>Agy Sort</t>
  </si>
  <si>
    <t>Department of Military Affairs</t>
  </si>
  <si>
    <t>University of Virginia</t>
  </si>
  <si>
    <t>Roanoke Higher Education Authority</t>
  </si>
  <si>
    <t>Central Capital Outlay</t>
  </si>
  <si>
    <t>Capital Budget Request</t>
  </si>
  <si>
    <t>08200</t>
  </si>
  <si>
    <t>Vpba Projects</t>
  </si>
  <si>
    <t>08</t>
  </si>
  <si>
    <t>08150</t>
  </si>
  <si>
    <t>9(D) Rev Bonds-Construction</t>
  </si>
  <si>
    <t>01000</t>
  </si>
  <si>
    <t>General Fund</t>
  </si>
  <si>
    <t>01</t>
  </si>
  <si>
    <t>General</t>
  </si>
  <si>
    <t>08170</t>
  </si>
  <si>
    <t>Vcba 21St Century</t>
  </si>
  <si>
    <t>Item</t>
  </si>
  <si>
    <t>Item Sort</t>
  </si>
  <si>
    <t>C-47</t>
  </si>
  <si>
    <t>C-48</t>
  </si>
  <si>
    <t>Agency</t>
  </si>
  <si>
    <t>Project</t>
  </si>
  <si>
    <t>Fund Group</t>
  </si>
  <si>
    <t>Fund Detail</t>
  </si>
  <si>
    <t>08200: Vpba Projects</t>
  </si>
  <si>
    <t>08150: 9(D) Rev Bonds-Construction</t>
  </si>
  <si>
    <t>08170: Vcba 21St Century</t>
  </si>
  <si>
    <t>123: Department of Military Affairs</t>
  </si>
  <si>
    <t>01: General</t>
  </si>
  <si>
    <t>01000: General Fund</t>
  </si>
  <si>
    <t>949: Central Capital Outlay</t>
  </si>
  <si>
    <t>Secretarial Area</t>
  </si>
  <si>
    <t>Source Type</t>
  </si>
  <si>
    <t>Budget Round</t>
  </si>
  <si>
    <t>Project Code</t>
  </si>
  <si>
    <t>Project Title</t>
  </si>
  <si>
    <t>Fund Group Code</t>
  </si>
  <si>
    <t>Fund Group Title</t>
  </si>
  <si>
    <t>Fund Code</t>
  </si>
  <si>
    <t>Fund Title</t>
  </si>
  <si>
    <t>Agency Title</t>
  </si>
  <si>
    <t>Total</t>
  </si>
  <si>
    <t>08: Bond Proceeds</t>
  </si>
  <si>
    <t>Bond Proceeds</t>
  </si>
  <si>
    <t>See Filter Instructions Below</t>
  </si>
  <si>
    <t>Totals for Filtered Amounts:</t>
  </si>
  <si>
    <t>FY 2019</t>
  </si>
  <si>
    <t>FY 2020</t>
  </si>
  <si>
    <t>2020 Caboose Capital Outlay Change Details (HB/SB 29 Introduced)</t>
  </si>
  <si>
    <t>Filters for 2020 Caboose Capital Outlay Change Details (HB/SB 29 Introduced)</t>
  </si>
  <si>
    <t>207: University of Virginia</t>
  </si>
  <si>
    <t>Caboose Bill</t>
  </si>
  <si>
    <t>C-13.05</t>
  </si>
  <si>
    <t>18331: Alderman Library Renewal</t>
  </si>
  <si>
    <t>Alderman Library Renewal</t>
  </si>
  <si>
    <t>935: Roanoke Higher Education Authority</t>
  </si>
  <si>
    <t>C-22.50</t>
  </si>
  <si>
    <t>18411: Create Oliver Hill Courtyard</t>
  </si>
  <si>
    <t>Create Oliver Hill Courtyard</t>
  </si>
  <si>
    <t>C-33.10</t>
  </si>
  <si>
    <t>18309: Acquire Land for Readiness Centers</t>
  </si>
  <si>
    <t>Acquire Land for Readiness Centers</t>
  </si>
  <si>
    <t>18300: 2016 VPBA Capital Construction Pool</t>
  </si>
  <si>
    <t>2016 VPBA Capital Construction Pool</t>
  </si>
  <si>
    <t>18301: 2016 VCBA Capital Construction Pool</t>
  </si>
  <si>
    <t>2016 VCBA Capital Construction Pool</t>
  </si>
  <si>
    <t>C-48.10</t>
  </si>
  <si>
    <t>18408: 2019 Capital Construction Pool</t>
  </si>
  <si>
    <t>2019 Capital Construction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</si>
</sst>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9"/>
        <bgColor indexed="64"/>
      </patternFill>
    </fill>
  </fills>
  <borders count="5">
    <border>
      <left/>
      <right/>
      <top/>
      <bottom/>
      <diagonal/>
    </border>
    <border>
      <left style="thick">
        <color theme="9"/>
      </left>
      <right style="thin">
        <color theme="0"/>
      </right>
      <top style="thick">
        <color theme="9"/>
      </top>
      <bottom style="double">
        <color theme="9"/>
      </bottom>
      <diagonal/>
    </border>
    <border>
      <left style="thin">
        <color theme="0"/>
      </left>
      <right style="thick">
        <color theme="9"/>
      </right>
      <top style="thick">
        <color theme="9"/>
      </top>
      <bottom style="double">
        <color theme="9"/>
      </bottom>
      <diagonal/>
    </border>
    <border>
      <left style="thick">
        <color theme="9"/>
      </left>
      <right style="thin">
        <color theme="9"/>
      </right>
      <top style="double">
        <color theme="9"/>
      </top>
      <bottom style="thick">
        <color theme="9"/>
      </bottom>
      <diagonal/>
    </border>
    <border>
      <left style="thin">
        <color theme="9"/>
      </left>
      <right style="thick">
        <color theme="9"/>
      </right>
      <top style="double">
        <color theme="9"/>
      </top>
      <bottom style="thick">
        <color theme="9"/>
      </bottom>
      <diagonal/>
    </border>
  </borders>
  <cellStyleXfs count="1">
    <xf numFmtId="0" fontId="0" fillId="0" borderId="0"/>
  </cellStyleXfs>
  <cellXfs count="14">
    <xf numFmtId="0" fontId="0" fillId="0" borderId="0" xfId="0"/>
    <xf numFmtId="0" fontId="0" fillId="0" borderId="0" xfId="0" applyNumberFormat="1" applyAlignment="1">
      <alignment vertical="top"/>
    </xf>
    <xf numFmtId="0" fontId="0" fillId="0" borderId="0" xfId="0" applyNumberFormat="1" applyAlignment="1">
      <alignment horizontal="center" vertical="top"/>
    </xf>
    <xf numFmtId="0" fontId="0" fillId="0" borderId="0" xfId="0" applyNumberFormat="1" applyAlignment="1">
      <alignment horizontal="center" vertical="top" wrapText="1"/>
    </xf>
    <xf numFmtId="6" fontId="0" fillId="0" borderId="0" xfId="0" applyNumberFormat="1" applyAlignment="1">
      <alignment vertical="top"/>
    </xf>
    <xf numFmtId="0" fontId="0" fillId="0" borderId="0" xfId="0" applyNumberFormat="1" applyAlignment="1">
      <alignment vertical="top" wrapText="1"/>
    </xf>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6" fontId="2" fillId="0" borderId="3" xfId="0" applyNumberFormat="1" applyFont="1" applyBorder="1" applyAlignment="1">
      <alignment horizontal="center" vertical="top"/>
    </xf>
    <xf numFmtId="6" fontId="2" fillId="0" borderId="4" xfId="0" applyNumberFormat="1" applyFont="1" applyBorder="1" applyAlignment="1">
      <alignment horizontal="center" vertical="top"/>
    </xf>
    <xf numFmtId="6" fontId="0" fillId="0" borderId="0" xfId="0" applyNumberFormat="1"/>
  </cellXfs>
  <cellStyles count="1">
    <cellStyle name="Normal" xfId="0" builtinId="0"/>
  </cellStyles>
  <dxfs count="66">
    <dxf>
      <numFmt numFmtId="0" formatCode="General"/>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border>
        <vertical style="thin">
          <color theme="0"/>
        </vertical>
      </border>
    </dxf>
    <dxf>
      <font>
        <color theme="1"/>
      </font>
      <border>
        <left style="thin">
          <color theme="9" tint="0.39997558519241921"/>
        </left>
        <right style="thin">
          <color theme="9" tint="0.39997558519241921"/>
        </right>
        <top style="thin">
          <color theme="9" tint="0.39997558519241921"/>
        </top>
        <bottom style="thin">
          <color theme="9" tint="0.39997558519241921"/>
        </bottom>
        <vertical style="thin">
          <color theme="9" tint="0.39994506668294322"/>
        </vertical>
        <horizontal style="thin">
          <color theme="9"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9"/>
        </bottom>
        <vertical/>
        <horizontal/>
      </border>
    </dxf>
    <dxf>
      <font>
        <sz val="9"/>
        <color theme="1"/>
      </font>
      <border>
        <left style="thin">
          <color theme="9"/>
        </left>
        <right style="thin">
          <color theme="9"/>
        </right>
        <top style="thin">
          <color theme="9"/>
        </top>
        <bottom style="thin">
          <color theme="9"/>
        </bottom>
        <vertical/>
        <horizontal/>
      </border>
    </dxf>
    <dxf>
      <font>
        <b/>
        <color theme="1"/>
      </font>
      <border>
        <bottom style="thin">
          <color theme="8"/>
        </bottom>
        <vertical/>
        <horizontal/>
      </border>
    </dxf>
    <dxf>
      <font>
        <sz val="9"/>
        <color theme="1"/>
      </font>
      <border>
        <left style="thin">
          <color theme="8"/>
        </left>
        <right style="thin">
          <color theme="8"/>
        </right>
        <top style="thin">
          <color theme="8"/>
        </top>
        <bottom style="thin">
          <color theme="8"/>
        </bottom>
        <vertical/>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SlicerStyleDark1 2" pivot="0" table="0" count="10">
      <tableStyleElement type="wholeTable" dxfId="65"/>
      <tableStyleElement type="headerRow" dxfId="64"/>
    </tableStyle>
    <tableStyle name="SlicerStyleDark5 2" pivot="0" table="0" count="10">
      <tableStyleElement type="wholeTable" dxfId="63"/>
      <tableStyleElement type="headerRow" dxfId="62"/>
    </tableStyle>
    <tableStyle name="SlicerStyleDark6 2" pivot="0" table="0" count="10">
      <tableStyleElement type="wholeTable" dxfId="61"/>
      <tableStyleElement type="headerRow" dxfId="60"/>
    </tableStyle>
    <tableStyle name="TableStyleMedium2 2"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ableStyleMedium7 2" pivot="0" count="7">
      <tableStyleElement type="wholeTable" dxfId="52"/>
      <tableStyleElement type="headerRow" dxfId="51"/>
      <tableStyleElement type="totalRow" dxfId="50"/>
      <tableStyleElement type="firstColumn" dxfId="49"/>
      <tableStyleElement type="lastColumn" dxfId="48"/>
      <tableStyleElement type="firstRowStripe" dxfId="47"/>
      <tableStyleElement type="firstColumnStripe" dxfId="46"/>
    </tableStyle>
  </tableStyle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5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42864</xdr:rowOff>
    </xdr:from>
    <xdr:to>
      <xdr:col>7</xdr:col>
      <xdr:colOff>523875</xdr:colOff>
      <xdr:row>27</xdr:row>
      <xdr:rowOff>176214</xdr:rowOff>
    </xdr:to>
    <xdr:sp macro="" textlink="">
      <xdr:nvSpPr>
        <xdr:cNvPr id="2" name="TextBox 1"/>
        <xdr:cNvSpPr txBox="1"/>
      </xdr:nvSpPr>
      <xdr:spPr>
        <a:xfrm>
          <a:off x="0" y="3148014"/>
          <a:ext cx="6657975" cy="194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 Caboose Capital Details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 2020 Caboose Capital Details </a:t>
          </a:r>
          <a:r>
            <a:rPr lang="en-US" sz="1100" b="0" u="none" baseline="0"/>
            <a:t>tab to view filtered information</a:t>
          </a:r>
        </a:p>
        <a:p>
          <a:endParaRPr lang="en-US" sz="1100" b="0" u="none" baseline="0"/>
        </a:p>
      </xdr:txBody>
    </xdr:sp>
    <xdr:clientData/>
  </xdr:twoCellAnchor>
  <xdr:twoCellAnchor editAs="oneCell">
    <xdr:from>
      <xdr:col>6</xdr:col>
      <xdr:colOff>491707</xdr:colOff>
      <xdr:row>20</xdr:row>
      <xdr:rowOff>147221</xdr:rowOff>
    </xdr:from>
    <xdr:to>
      <xdr:col>7</xdr:col>
      <xdr:colOff>128563</xdr:colOff>
      <xdr:row>22</xdr:row>
      <xdr:rowOff>80723</xdr:rowOff>
    </xdr:to>
    <xdr:pic>
      <xdr:nvPicPr>
        <xdr:cNvPr id="3" name="Picture 2"/>
        <xdr:cNvPicPr>
          <a:picLocks noChangeAspect="1"/>
        </xdr:cNvPicPr>
      </xdr:nvPicPr>
      <xdr:blipFill>
        <a:blip xmlns:r="http://schemas.openxmlformats.org/officeDocument/2006/relationships" r:embed="rId1"/>
        <a:stretch>
          <a:fillRect/>
        </a:stretch>
      </xdr:blipFill>
      <xdr:spPr>
        <a:xfrm>
          <a:off x="5978107" y="3795296"/>
          <a:ext cx="284556" cy="295452"/>
        </a:xfrm>
        <a:prstGeom prst="rect">
          <a:avLst/>
        </a:prstGeom>
      </xdr:spPr>
    </xdr:pic>
    <xdr:clientData/>
  </xdr:twoCellAnchor>
  <xdr:twoCellAnchor editAs="absolute">
    <xdr:from>
      <xdr:col>0</xdr:col>
      <xdr:colOff>57150</xdr:colOff>
      <xdr:row>6</xdr:row>
      <xdr:rowOff>80963</xdr:rowOff>
    </xdr:from>
    <xdr:to>
      <xdr:col>7</xdr:col>
      <xdr:colOff>571499</xdr:colOff>
      <xdr:row>11</xdr:row>
      <xdr:rowOff>104776</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7150" y="1114426"/>
              <a:ext cx="6648449" cy="92868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66675</xdr:colOff>
      <xdr:row>11</xdr:row>
      <xdr:rowOff>157162</xdr:rowOff>
    </xdr:from>
    <xdr:to>
      <xdr:col>7</xdr:col>
      <xdr:colOff>552450</xdr:colOff>
      <xdr:row>17</xdr:row>
      <xdr:rowOff>85725</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66675" y="2095500"/>
              <a:ext cx="6619875" cy="10144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47624</xdr:colOff>
      <xdr:row>6</xdr:row>
      <xdr:rowOff>100013</xdr:rowOff>
    </xdr:from>
    <xdr:to>
      <xdr:col>16</xdr:col>
      <xdr:colOff>200025</xdr:colOff>
      <xdr:row>12</xdr:row>
      <xdr:rowOff>119063</xdr:rowOff>
    </xdr:to>
    <mc:AlternateContent xmlns:mc="http://schemas.openxmlformats.org/markup-compatibility/2006" xmlns:sle15="http://schemas.microsoft.com/office/drawing/2012/slicer">
      <mc:Choice Requires="sle15">
        <xdr:graphicFrame macro="">
          <xdr:nvGraphicFramePr>
            <xdr:cNvPr id="6" name="Project"/>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mlns="">
        <xdr:sp macro="" textlink="">
          <xdr:nvSpPr>
            <xdr:cNvPr id="0" name=""/>
            <xdr:cNvSpPr>
              <a:spLocks noTextEdit="1"/>
            </xdr:cNvSpPr>
          </xdr:nvSpPr>
          <xdr:spPr>
            <a:xfrm>
              <a:off x="6829424" y="1133476"/>
              <a:ext cx="5334001" cy="11049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42863</xdr:colOff>
      <xdr:row>13</xdr:row>
      <xdr:rowOff>19049</xdr:rowOff>
    </xdr:from>
    <xdr:to>
      <xdr:col>16</xdr:col>
      <xdr:colOff>204789</xdr:colOff>
      <xdr:row>16</xdr:row>
      <xdr:rowOff>157162</xdr:rowOff>
    </xdr:to>
    <mc:AlternateContent xmlns:mc="http://schemas.openxmlformats.org/markup-compatibility/2006" xmlns:sle15="http://schemas.microsoft.com/office/drawing/2012/slicer">
      <mc:Choice Requires="sle15">
        <xdr:graphicFrame macro="">
          <xdr:nvGraphicFramePr>
            <xdr:cNvPr id="7"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6824663" y="2319337"/>
              <a:ext cx="5343526" cy="68103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28575</xdr:colOff>
      <xdr:row>17</xdr:row>
      <xdr:rowOff>66674</xdr:rowOff>
    </xdr:from>
    <xdr:to>
      <xdr:col>16</xdr:col>
      <xdr:colOff>209550</xdr:colOff>
      <xdr:row>22</xdr:row>
      <xdr:rowOff>19050</xdr:rowOff>
    </xdr:to>
    <mc:AlternateContent xmlns:mc="http://schemas.openxmlformats.org/markup-compatibility/2006" xmlns:sle15="http://schemas.microsoft.com/office/drawing/2012/slicer">
      <mc:Choice Requires="sle15">
        <xdr:graphicFrame macro="">
          <xdr:nvGraphicFramePr>
            <xdr:cNvPr id="8" name="Fund Detail"/>
            <xdr:cNvGraphicFramePr/>
          </xdr:nvGraphicFramePr>
          <xdr:xfrm>
            <a:off x="0" y="0"/>
            <a:ext cx="0" cy="0"/>
          </xdr:xfrm>
          <a:graphic>
            <a:graphicData uri="http://schemas.microsoft.com/office/drawing/2010/slicer">
              <sle:slicer xmlns:sle="http://schemas.microsoft.com/office/drawing/2010/slicer" name="Fund Detail"/>
            </a:graphicData>
          </a:graphic>
        </xdr:graphicFrame>
      </mc:Choice>
      <mc:Fallback xmlns="">
        <xdr:sp macro="" textlink="">
          <xdr:nvSpPr>
            <xdr:cNvPr id="0" name=""/>
            <xdr:cNvSpPr>
              <a:spLocks noTextEdit="1"/>
            </xdr:cNvSpPr>
          </xdr:nvSpPr>
          <xdr:spPr>
            <a:xfrm>
              <a:off x="6810375" y="3090862"/>
              <a:ext cx="5362575" cy="8572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6" column="45"/>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6" column="48"/>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ject" sourceName="Project">
  <extLst>
    <x:ext xmlns:x15="http://schemas.microsoft.com/office/spreadsheetml/2010/11/main" uri="{2F2917AC-EB37-4324-AD4E-5DD8C200BD13}">
      <x15:tableSlicerCache tableId="6" column="56"/>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6" column="59"/>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und_Detail" sourceName="Fund Detail">
  <extLst>
    <x:ext xmlns:x15="http://schemas.microsoft.com/office/spreadsheetml/2010/11/main" uri="{2F2917AC-EB37-4324-AD4E-5DD8C200BD13}">
      <x15:tableSlicerCache tableId="6" column="6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6 2" rowHeight="182880"/>
  <slicer name="Agency" cache="Slicer_Agency" caption="Agency" columnCount="2" style="SlicerStyleDark6 2" rowHeight="182880"/>
  <slicer name="Project" cache="Slicer_Project" caption="Project" columnCount="2" style="SlicerStyleDark6 2" rowHeight="182880"/>
  <slicer name="Fund Group" cache="Slicer_Fund_Group" caption="Fund Group" columnCount="2" style="SlicerStyleDark6 2" rowHeight="182880"/>
  <slicer name="Fund Detail" cache="Slicer_Fund_Detail" caption="Fund Detail" columnCount="2" style="SlicerStyleDark6 2" rowHeight="182880"/>
</slicers>
</file>

<file path=xl/tables/table1.xml><?xml version="1.0" encoding="utf-8"?>
<table xmlns="http://schemas.openxmlformats.org/spreadsheetml/2006/main" id="6" name="CapitalDetails_Output" displayName="CapitalDetails_Output" ref="A3:V10" totalsRowCount="1" headerRowDxfId="45" dataDxfId="44">
  <autoFilter ref="A3:V9"/>
  <tableColumns count="22">
    <tableColumn id="45" name="Secretarial Area" totalsRowLabel="Total" dataDxfId="43" totalsRowDxfId="42"/>
    <tableColumn id="46" name="Sec Area Code" dataDxfId="41" totalsRowDxfId="40"/>
    <tableColumn id="47" name="Sec Area Sort" dataDxfId="39" totalsRowDxfId="38"/>
    <tableColumn id="48" name="Agency" dataDxfId="37" totalsRowDxfId="36"/>
    <tableColumn id="49" name="Agy Code" dataDxfId="35" totalsRowDxfId="34"/>
    <tableColumn id="50" name="Agy Sort" dataDxfId="33" totalsRowDxfId="32"/>
    <tableColumn id="51" name="Agency Title" dataDxfId="31" totalsRowDxfId="30"/>
    <tableColumn id="52" name="Budget Round" dataDxfId="29" totalsRowDxfId="28"/>
    <tableColumn id="53" name="Source Type" dataDxfId="27" totalsRowDxfId="26"/>
    <tableColumn id="54" name="Item" dataDxfId="25" totalsRowDxfId="24"/>
    <tableColumn id="55" name="Item Sort" dataDxfId="23" totalsRowDxfId="22"/>
    <tableColumn id="56" name="Project" dataDxfId="21" totalsRowDxfId="20"/>
    <tableColumn id="57" name="Project Code" dataDxfId="19" totalsRowDxfId="18"/>
    <tableColumn id="58" name="Project Title" dataDxfId="17" totalsRowDxfId="16"/>
    <tableColumn id="59" name="Fund Group" dataDxfId="15" totalsRowDxfId="14"/>
    <tableColumn id="60" name="Fund Group Code" dataDxfId="13" totalsRowDxfId="12"/>
    <tableColumn id="61" name="Fund Group Title" dataDxfId="11" totalsRowDxfId="10"/>
    <tableColumn id="62" name="Fund Detail" dataDxfId="9" totalsRowDxfId="8"/>
    <tableColumn id="63" name="Fund Code" dataDxfId="7" totalsRowDxfId="6"/>
    <tableColumn id="64" name="Fund Title" dataDxfId="5" totalsRowDxfId="4"/>
    <tableColumn id="1" name="FY 2019" totalsRowFunction="sum" dataDxfId="3" totalsRowDxfId="2"/>
    <tableColumn id="2" name="FY 2020" totalsRowFunction="sum" dataDxfId="1" totalsRowDxfId="0"/>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election activeCell="B24" sqref="B24"/>
    </sheetView>
  </sheetViews>
  <sheetFormatPr defaultRowHeight="15" x14ac:dyDescent="0.25"/>
  <cols>
    <col min="2" max="2" width="20.42578125" customWidth="1"/>
    <col min="3" max="3" width="14.5703125" bestFit="1" customWidth="1"/>
    <col min="4" max="4" width="14.5703125" customWidth="1"/>
  </cols>
  <sheetData>
    <row r="1" spans="1:4" x14ac:dyDescent="0.25">
      <c r="A1" s="6" t="s">
        <v>56</v>
      </c>
    </row>
    <row r="2" spans="1:4" x14ac:dyDescent="0.25">
      <c r="A2" s="7" t="s">
        <v>51</v>
      </c>
    </row>
    <row r="3" spans="1:4" ht="8.4499999999999993" customHeight="1" thickBot="1" x14ac:dyDescent="0.3"/>
    <row r="4" spans="1:4" ht="16.5" thickTop="1" thickBot="1" x14ac:dyDescent="0.3">
      <c r="C4" s="9" t="s">
        <v>53</v>
      </c>
      <c r="D4" s="10" t="s">
        <v>54</v>
      </c>
    </row>
    <row r="5" spans="1:4" ht="16.5" thickTop="1" thickBot="1" x14ac:dyDescent="0.3">
      <c r="B5" s="8" t="s">
        <v>52</v>
      </c>
      <c r="C5" s="11">
        <f>SUBTOTAL(109,CapitalDetails_Output[FY 2019])</f>
        <v>0</v>
      </c>
      <c r="D5" s="12">
        <f>SUBTOTAL(109,CapitalDetails_Output[FY 2020])</f>
        <v>109064736</v>
      </c>
    </row>
    <row r="6" spans="1:4" ht="15.75" thickTop="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tabSelected="1" workbookViewId="0">
      <pane ySplit="3" topLeftCell="A4" activePane="bottomLeft" state="frozen"/>
      <selection activeCell="B24" sqref="B24"/>
      <selection pane="bottomLeft" activeCell="A2" sqref="A2"/>
    </sheetView>
  </sheetViews>
  <sheetFormatPr defaultRowHeight="15" x14ac:dyDescent="0.25"/>
  <cols>
    <col min="1" max="1" width="15.42578125" customWidth="1"/>
    <col min="2" max="2" width="16" hidden="1" customWidth="1"/>
    <col min="3" max="3" width="14.85546875" hidden="1" customWidth="1"/>
    <col min="4" max="4" width="29.5703125" customWidth="1"/>
    <col min="5" max="5" width="11.5703125" hidden="1" customWidth="1"/>
    <col min="6" max="6" width="10.5703125" hidden="1" customWidth="1"/>
    <col min="7" max="7" width="61.85546875" hidden="1" customWidth="1"/>
    <col min="8" max="8" width="15.85546875" hidden="1" customWidth="1"/>
    <col min="9" max="9" width="22" hidden="1" customWidth="1"/>
    <col min="10" max="10" width="7.42578125" bestFit="1" customWidth="1"/>
    <col min="11" max="11" width="11.42578125" hidden="1" customWidth="1"/>
    <col min="12" max="12" width="32.5703125" customWidth="1"/>
    <col min="13" max="13" width="14.5703125" hidden="1" customWidth="1"/>
    <col min="14" max="14" width="84.5703125" hidden="1" customWidth="1"/>
    <col min="15" max="15" width="22.5703125" customWidth="1"/>
    <col min="16" max="16" width="18.85546875" hidden="1" customWidth="1"/>
    <col min="17" max="17" width="29.140625" hidden="1" customWidth="1"/>
    <col min="18" max="18" width="24.85546875" customWidth="1"/>
    <col min="19" max="19" width="12.7109375" hidden="1" customWidth="1"/>
    <col min="20" max="20" width="30.7109375" hidden="1" customWidth="1"/>
    <col min="21" max="22" width="12.7109375" customWidth="1"/>
    <col min="23" max="23" width="17.140625" customWidth="1"/>
    <col min="24" max="24" width="15.7109375" customWidth="1"/>
  </cols>
  <sheetData>
    <row r="1" spans="1:24" x14ac:dyDescent="0.25">
      <c r="A1" s="6" t="s">
        <v>55</v>
      </c>
    </row>
    <row r="2" spans="1:24" ht="7.5" customHeight="1" x14ac:dyDescent="0.25"/>
    <row r="3" spans="1:24" ht="30.75" customHeight="1" x14ac:dyDescent="0.25">
      <c r="A3" s="3" t="s">
        <v>38</v>
      </c>
      <c r="B3" s="3" t="s">
        <v>4</v>
      </c>
      <c r="C3" s="3" t="s">
        <v>0</v>
      </c>
      <c r="D3" s="3" t="s">
        <v>27</v>
      </c>
      <c r="E3" s="3" t="s">
        <v>5</v>
      </c>
      <c r="F3" s="3" t="s">
        <v>6</v>
      </c>
      <c r="G3" s="3" t="s">
        <v>47</v>
      </c>
      <c r="H3" s="3" t="s">
        <v>40</v>
      </c>
      <c r="I3" s="3" t="s">
        <v>39</v>
      </c>
      <c r="J3" s="3" t="s">
        <v>23</v>
      </c>
      <c r="K3" s="3" t="s">
        <v>24</v>
      </c>
      <c r="L3" s="3" t="s">
        <v>28</v>
      </c>
      <c r="M3" s="3" t="s">
        <v>41</v>
      </c>
      <c r="N3" s="3" t="s">
        <v>42</v>
      </c>
      <c r="O3" s="3" t="s">
        <v>29</v>
      </c>
      <c r="P3" s="3" t="s">
        <v>43</v>
      </c>
      <c r="Q3" s="3" t="s">
        <v>44</v>
      </c>
      <c r="R3" s="3" t="s">
        <v>30</v>
      </c>
      <c r="S3" s="3" t="s">
        <v>45</v>
      </c>
      <c r="T3" s="3" t="s">
        <v>46</v>
      </c>
      <c r="U3" s="3" t="s">
        <v>53</v>
      </c>
      <c r="V3" s="3" t="s">
        <v>54</v>
      </c>
    </row>
    <row r="4" spans="1:24" ht="30" x14ac:dyDescent="0.25">
      <c r="A4" s="5" t="s">
        <v>1</v>
      </c>
      <c r="B4" s="2">
        <v>3</v>
      </c>
      <c r="C4" s="2">
        <v>7</v>
      </c>
      <c r="D4" s="5" t="s">
        <v>57</v>
      </c>
      <c r="E4" s="2">
        <v>207</v>
      </c>
      <c r="F4" s="2">
        <v>98000</v>
      </c>
      <c r="G4" s="1" t="s">
        <v>8</v>
      </c>
      <c r="H4" s="2" t="s">
        <v>58</v>
      </c>
      <c r="I4" s="1" t="s">
        <v>11</v>
      </c>
      <c r="J4" s="2" t="s">
        <v>59</v>
      </c>
      <c r="K4" s="2">
        <v>1305</v>
      </c>
      <c r="L4" s="5" t="s">
        <v>60</v>
      </c>
      <c r="M4" s="2">
        <v>18331</v>
      </c>
      <c r="N4" s="1" t="s">
        <v>61</v>
      </c>
      <c r="O4" s="5" t="s">
        <v>49</v>
      </c>
      <c r="P4" s="2" t="s">
        <v>14</v>
      </c>
      <c r="Q4" s="1" t="s">
        <v>50</v>
      </c>
      <c r="R4" s="5" t="s">
        <v>32</v>
      </c>
      <c r="S4" s="2" t="s">
        <v>15</v>
      </c>
      <c r="T4" s="1" t="s">
        <v>16</v>
      </c>
      <c r="U4" s="4">
        <v>0</v>
      </c>
      <c r="V4" s="4">
        <v>13695000</v>
      </c>
    </row>
    <row r="5" spans="1:24" ht="30" x14ac:dyDescent="0.25">
      <c r="A5" s="5" t="s">
        <v>1</v>
      </c>
      <c r="B5" s="2">
        <v>3</v>
      </c>
      <c r="C5" s="2">
        <v>7</v>
      </c>
      <c r="D5" s="5" t="s">
        <v>62</v>
      </c>
      <c r="E5" s="2">
        <v>935</v>
      </c>
      <c r="F5" s="2">
        <v>118000</v>
      </c>
      <c r="G5" s="1" t="s">
        <v>9</v>
      </c>
      <c r="H5" s="2" t="s">
        <v>58</v>
      </c>
      <c r="I5" s="1" t="s">
        <v>11</v>
      </c>
      <c r="J5" s="2" t="s">
        <v>63</v>
      </c>
      <c r="K5" s="2">
        <v>2250</v>
      </c>
      <c r="L5" s="5" t="s">
        <v>64</v>
      </c>
      <c r="M5" s="2">
        <v>18411</v>
      </c>
      <c r="N5" s="1" t="s">
        <v>65</v>
      </c>
      <c r="O5" s="5" t="s">
        <v>35</v>
      </c>
      <c r="P5" s="2" t="s">
        <v>19</v>
      </c>
      <c r="Q5" s="1" t="s">
        <v>20</v>
      </c>
      <c r="R5" s="5" t="s">
        <v>36</v>
      </c>
      <c r="S5" s="2" t="s">
        <v>17</v>
      </c>
      <c r="T5" s="1" t="s">
        <v>18</v>
      </c>
      <c r="U5" s="4">
        <v>0</v>
      </c>
      <c r="V5" s="4">
        <v>120000</v>
      </c>
    </row>
    <row r="6" spans="1:24" ht="45" x14ac:dyDescent="0.25">
      <c r="A6" s="5" t="s">
        <v>2</v>
      </c>
      <c r="B6" s="2">
        <v>6</v>
      </c>
      <c r="C6" s="2">
        <v>11</v>
      </c>
      <c r="D6" s="5" t="s">
        <v>34</v>
      </c>
      <c r="E6" s="2">
        <v>123</v>
      </c>
      <c r="F6" s="2">
        <v>166001</v>
      </c>
      <c r="G6" s="1" t="s">
        <v>7</v>
      </c>
      <c r="H6" s="2" t="s">
        <v>58</v>
      </c>
      <c r="I6" s="1" t="s">
        <v>11</v>
      </c>
      <c r="J6" s="2" t="s">
        <v>66</v>
      </c>
      <c r="K6" s="2">
        <v>3310</v>
      </c>
      <c r="L6" s="5" t="s">
        <v>67</v>
      </c>
      <c r="M6" s="2">
        <v>18309</v>
      </c>
      <c r="N6" s="1" t="s">
        <v>68</v>
      </c>
      <c r="O6" s="5" t="s">
        <v>49</v>
      </c>
      <c r="P6" s="2" t="s">
        <v>14</v>
      </c>
      <c r="Q6" s="1" t="s">
        <v>50</v>
      </c>
      <c r="R6" s="5" t="s">
        <v>31</v>
      </c>
      <c r="S6" s="2" t="s">
        <v>12</v>
      </c>
      <c r="T6" s="1" t="s">
        <v>13</v>
      </c>
      <c r="U6" s="4">
        <v>0</v>
      </c>
      <c r="V6" s="4">
        <v>3250000</v>
      </c>
    </row>
    <row r="7" spans="1:24" ht="30" x14ac:dyDescent="0.25">
      <c r="A7" s="5" t="s">
        <v>3</v>
      </c>
      <c r="B7" s="2">
        <v>10</v>
      </c>
      <c r="C7" s="2">
        <v>15</v>
      </c>
      <c r="D7" s="5" t="s">
        <v>37</v>
      </c>
      <c r="E7" s="2">
        <v>949</v>
      </c>
      <c r="F7" s="2">
        <v>185000</v>
      </c>
      <c r="G7" s="1" t="s">
        <v>10</v>
      </c>
      <c r="H7" s="2" t="s">
        <v>58</v>
      </c>
      <c r="I7" s="1" t="s">
        <v>11</v>
      </c>
      <c r="J7" s="2" t="s">
        <v>25</v>
      </c>
      <c r="K7" s="2">
        <v>4700</v>
      </c>
      <c r="L7" s="5" t="s">
        <v>69</v>
      </c>
      <c r="M7" s="2">
        <v>18300</v>
      </c>
      <c r="N7" s="1" t="s">
        <v>70</v>
      </c>
      <c r="O7" s="5" t="s">
        <v>49</v>
      </c>
      <c r="P7" s="2" t="s">
        <v>14</v>
      </c>
      <c r="Q7" s="1" t="s">
        <v>50</v>
      </c>
      <c r="R7" s="5" t="s">
        <v>31</v>
      </c>
      <c r="S7" s="2" t="s">
        <v>12</v>
      </c>
      <c r="T7" s="1" t="s">
        <v>13</v>
      </c>
      <c r="U7" s="4">
        <v>0</v>
      </c>
      <c r="V7" s="4">
        <v>12000000</v>
      </c>
    </row>
    <row r="8" spans="1:24" ht="30" x14ac:dyDescent="0.25">
      <c r="A8" s="5" t="s">
        <v>3</v>
      </c>
      <c r="B8" s="2">
        <v>10</v>
      </c>
      <c r="C8" s="2">
        <v>15</v>
      </c>
      <c r="D8" s="5" t="s">
        <v>37</v>
      </c>
      <c r="E8" s="2">
        <v>949</v>
      </c>
      <c r="F8" s="2">
        <v>185000</v>
      </c>
      <c r="G8" s="1" t="s">
        <v>10</v>
      </c>
      <c r="H8" s="2" t="s">
        <v>58</v>
      </c>
      <c r="I8" s="1" t="s">
        <v>11</v>
      </c>
      <c r="J8" s="2" t="s">
        <v>26</v>
      </c>
      <c r="K8" s="2">
        <v>4800</v>
      </c>
      <c r="L8" s="5" t="s">
        <v>71</v>
      </c>
      <c r="M8" s="2">
        <v>18301</v>
      </c>
      <c r="N8" s="1" t="s">
        <v>72</v>
      </c>
      <c r="O8" s="5" t="s">
        <v>49</v>
      </c>
      <c r="P8" s="2" t="s">
        <v>14</v>
      </c>
      <c r="Q8" s="1" t="s">
        <v>50</v>
      </c>
      <c r="R8" s="5" t="s">
        <v>33</v>
      </c>
      <c r="S8" s="2" t="s">
        <v>21</v>
      </c>
      <c r="T8" s="1" t="s">
        <v>22</v>
      </c>
      <c r="U8" s="4">
        <v>0</v>
      </c>
      <c r="V8" s="4">
        <v>28858736</v>
      </c>
    </row>
    <row r="9" spans="1:24" ht="30" x14ac:dyDescent="0.25">
      <c r="A9" s="5" t="s">
        <v>3</v>
      </c>
      <c r="B9" s="2">
        <v>10</v>
      </c>
      <c r="C9" s="2">
        <v>15</v>
      </c>
      <c r="D9" s="5" t="s">
        <v>37</v>
      </c>
      <c r="E9" s="2">
        <v>949</v>
      </c>
      <c r="F9" s="2">
        <v>185000</v>
      </c>
      <c r="G9" s="1" t="s">
        <v>10</v>
      </c>
      <c r="H9" s="2" t="s">
        <v>58</v>
      </c>
      <c r="I9" s="1" t="s">
        <v>11</v>
      </c>
      <c r="J9" s="2" t="s">
        <v>73</v>
      </c>
      <c r="K9" s="2">
        <v>4810</v>
      </c>
      <c r="L9" s="5" t="s">
        <v>74</v>
      </c>
      <c r="M9" s="2">
        <v>18408</v>
      </c>
      <c r="N9" s="1" t="s">
        <v>75</v>
      </c>
      <c r="O9" s="5" t="s">
        <v>49</v>
      </c>
      <c r="P9" s="2" t="s">
        <v>14</v>
      </c>
      <c r="Q9" s="1" t="s">
        <v>50</v>
      </c>
      <c r="R9" s="5" t="s">
        <v>31</v>
      </c>
      <c r="S9" s="2" t="s">
        <v>12</v>
      </c>
      <c r="T9" s="1" t="s">
        <v>13</v>
      </c>
      <c r="U9" s="4">
        <v>0</v>
      </c>
      <c r="V9" s="4">
        <v>51141000</v>
      </c>
    </row>
    <row r="10" spans="1:24" x14ac:dyDescent="0.25">
      <c r="A10" s="5" t="s">
        <v>48</v>
      </c>
      <c r="B10" s="2"/>
      <c r="C10" s="2"/>
      <c r="D10" s="5"/>
      <c r="E10" s="2"/>
      <c r="F10" s="2"/>
      <c r="G10" s="1"/>
      <c r="H10" s="2"/>
      <c r="I10" s="1"/>
      <c r="J10" s="2"/>
      <c r="K10" s="2"/>
      <c r="L10" s="5"/>
      <c r="M10" s="2"/>
      <c r="N10" s="1"/>
      <c r="O10" s="5"/>
      <c r="P10" s="2"/>
      <c r="Q10" s="1"/>
      <c r="R10" s="5"/>
      <c r="S10" s="2"/>
      <c r="T10" s="1"/>
      <c r="U10" s="4">
        <f>SUBTOTAL(109,CapitalDetails_Output[FY 2019])</f>
        <v>0</v>
      </c>
      <c r="V10" s="4">
        <f>SUBTOTAL(109,CapitalDetails_Output[FY 2020])</f>
        <v>109064736</v>
      </c>
    </row>
    <row r="14" spans="1:24" x14ac:dyDescent="0.25">
      <c r="X14" s="13"/>
    </row>
    <row r="15" spans="1:24" x14ac:dyDescent="0.25">
      <c r="X15" s="13"/>
    </row>
    <row r="16" spans="1:24" x14ac:dyDescent="0.25">
      <c r="X16" s="13"/>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5DA7B6-FD20-4AAF-AE4E-147500D26C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2020_Caboose_Capital_Details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2019-12-12T18:22:48Z</dcterms:created>
  <dcterms:modified xsi:type="dcterms:W3CDTF">2019-12-13T14:18:04Z</dcterms:modified>
</cp:coreProperties>
</file>