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020-2022 Capital Summary" sheetId="3" r:id="rId1"/>
    <sheet name="Filters" sheetId="2"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2" l="1"/>
  <c r="K4" i="2"/>
  <c r="J4" i="2"/>
  <c r="I4" i="2"/>
  <c r="H4" i="2"/>
  <c r="G4" i="2"/>
  <c r="F4" i="2"/>
  <c r="E4" i="2"/>
  <c r="W3" i="3"/>
  <c r="V3" i="3"/>
  <c r="U3" i="3"/>
  <c r="T3" i="3"/>
  <c r="S3" i="3"/>
  <c r="R3" i="3"/>
  <c r="Q3" i="3"/>
  <c r="P3" i="3"/>
</calcChain>
</file>

<file path=xl/sharedStrings.xml><?xml version="1.0" encoding="utf-8"?>
<sst xmlns="http://schemas.openxmlformats.org/spreadsheetml/2006/main" count="1714" uniqueCount="483">
  <si>
    <t>Secretarial Area</t>
  </si>
  <si>
    <t>Sec Area Sort</t>
  </si>
  <si>
    <t>Agency</t>
  </si>
  <si>
    <t>Agency Code</t>
  </si>
  <si>
    <t>Agency Title</t>
  </si>
  <si>
    <t>Agency Sort</t>
  </si>
  <si>
    <t>Budget Round</t>
  </si>
  <si>
    <t>Session</t>
  </si>
  <si>
    <t>Session Sort</t>
  </si>
  <si>
    <t>Type</t>
  </si>
  <si>
    <t>Type Sort</t>
  </si>
  <si>
    <t>Title</t>
  </si>
  <si>
    <t>Description</t>
  </si>
  <si>
    <t>FY 2021 GF</t>
  </si>
  <si>
    <t>FY 2022 GF</t>
  </si>
  <si>
    <t>FY 2021 NGF</t>
  </si>
  <si>
    <t>FY 2022 NGF</t>
  </si>
  <si>
    <t>Ch 1289</t>
  </si>
  <si>
    <t>Initial Bill</t>
  </si>
  <si>
    <t>General Assembly Amendment</t>
  </si>
  <si>
    <t>Ch 552</t>
  </si>
  <si>
    <t>Amended Bill</t>
  </si>
  <si>
    <t>2021 Spec Sess I</t>
  </si>
  <si>
    <t>Introduced Amendment</t>
  </si>
  <si>
    <t>Ch 56</t>
  </si>
  <si>
    <t>2020 Spec Sess I</t>
  </si>
  <si>
    <t>Administration</t>
  </si>
  <si>
    <t>194: Department of General Services</t>
  </si>
  <si>
    <t>Department of General Services</t>
  </si>
  <si>
    <t>Agriculture and Forestry</t>
  </si>
  <si>
    <t>411: Department of Forestry</t>
  </si>
  <si>
    <t>Department of Forestry</t>
  </si>
  <si>
    <t>Education</t>
  </si>
  <si>
    <t>This amendment is self-explanatory.</t>
  </si>
  <si>
    <t>242: Christopher Newport University</t>
  </si>
  <si>
    <t>Christopher Newport University</t>
  </si>
  <si>
    <t>204: The College of William and Mary in Virginia</t>
  </si>
  <si>
    <t>The College of William and Mary in Virginia</t>
  </si>
  <si>
    <t>247: George Mason University</t>
  </si>
  <si>
    <t>George Mason University</t>
  </si>
  <si>
    <t>216: James Madison University</t>
  </si>
  <si>
    <t>James Madison University</t>
  </si>
  <si>
    <t>214: Longwood University</t>
  </si>
  <si>
    <t>Longwood University</t>
  </si>
  <si>
    <t>221: Old Dominion University</t>
  </si>
  <si>
    <t>Old Dominion University</t>
  </si>
  <si>
    <t>217: Radford University</t>
  </si>
  <si>
    <t>Radford University</t>
  </si>
  <si>
    <t>215: University of Mary Washington</t>
  </si>
  <si>
    <t>University of Mary Washington</t>
  </si>
  <si>
    <t>236: Virginia Commonwealth University</t>
  </si>
  <si>
    <t>Virginia Commonwealth University</t>
  </si>
  <si>
    <t>260: Virginia Community College System</t>
  </si>
  <si>
    <t>Virginia Community College System</t>
  </si>
  <si>
    <t>211: Virginia Military Institute</t>
  </si>
  <si>
    <t>Virginia Military Institute</t>
  </si>
  <si>
    <t>208: Virginia Polytechnic Institute and State University</t>
  </si>
  <si>
    <t>Virginia Polytechnic Institute and State University</t>
  </si>
  <si>
    <t>229: Virginia Cooperative Extension and Agricultural Experiment Station</t>
  </si>
  <si>
    <t>Virginia Cooperative Extension and Agricultural Experiment Station</t>
  </si>
  <si>
    <t>212: Virginia State University</t>
  </si>
  <si>
    <t>Virginia State University</t>
  </si>
  <si>
    <t>239: Frontier Culture Museum of Virginia</t>
  </si>
  <si>
    <t>Frontier Culture Museum of Virginia</t>
  </si>
  <si>
    <t>146: The Science Museum of Virginia</t>
  </si>
  <si>
    <t>The Science Museum of Virginia</t>
  </si>
  <si>
    <t>238: Virginia Museum of Fine Arts</t>
  </si>
  <si>
    <t>Virginia Museum of Fine Arts</t>
  </si>
  <si>
    <t>Health and Human Resources</t>
  </si>
  <si>
    <t>720: Department of Behavioral Health and Developmental Services</t>
  </si>
  <si>
    <t>Department of Behavioral Health and Developmental Services</t>
  </si>
  <si>
    <t>702: Department for the Blind and Vision Impaired</t>
  </si>
  <si>
    <t>Department for the Blind and Vision Impaired</t>
  </si>
  <si>
    <t>Natural Resources</t>
  </si>
  <si>
    <t>199: Department of Conservation and Recreation</t>
  </si>
  <si>
    <t>Department of Conservation and Recreation</t>
  </si>
  <si>
    <t>403: Department of Wildlife Resources</t>
  </si>
  <si>
    <t>Department of Wildlife Resources</t>
  </si>
  <si>
    <t>402: Marine Resources Commission</t>
  </si>
  <si>
    <t>Marine Resources Commission</t>
  </si>
  <si>
    <t>Public Safety and Homeland Security</t>
  </si>
  <si>
    <t>799: Department of Corrections</t>
  </si>
  <si>
    <t>Department of Corrections</t>
  </si>
  <si>
    <t>777: Department of Juvenile Justice</t>
  </si>
  <si>
    <t>Department of Juvenile Justice</t>
  </si>
  <si>
    <t>156: Department of State Police</t>
  </si>
  <si>
    <t>Department of State Police</t>
  </si>
  <si>
    <t>Transportation</t>
  </si>
  <si>
    <t>509: Virginia Commercial Space Flight Authority</t>
  </si>
  <si>
    <t>Virginia Commercial Space Flight Authority</t>
  </si>
  <si>
    <t>154: Department of Motor Vehicles</t>
  </si>
  <si>
    <t>Department of Motor Vehicles</t>
  </si>
  <si>
    <t>501: Department of Transportation</t>
  </si>
  <si>
    <t>Department of Transportation</t>
  </si>
  <si>
    <t>407: Virginia Port Authority</t>
  </si>
  <si>
    <t>Virginia Port Authority</t>
  </si>
  <si>
    <t>Veterans and Defense Affairs</t>
  </si>
  <si>
    <t>912: Department of Veterans Services</t>
  </si>
  <si>
    <t>Department of Veterans Services</t>
  </si>
  <si>
    <t>123: Department of Military Affairs</t>
  </si>
  <si>
    <t>Department of Military Affairs</t>
  </si>
  <si>
    <t>Central Appropriations</t>
  </si>
  <si>
    <t>Independent Agencies</t>
  </si>
  <si>
    <t>171: State Corporation Commission</t>
  </si>
  <si>
    <t>State Corporation Commission</t>
  </si>
  <si>
    <t xml:space="preserve">History of 2020-2022 Commonwealth of Virginia Budget Changes </t>
  </si>
  <si>
    <t>Session / Chapter</t>
  </si>
  <si>
    <t>2020 - Ch 1289</t>
  </si>
  <si>
    <t>2021 Spec Sess I - Ch 552</t>
  </si>
  <si>
    <t>2020 Spec Sess I - Ch 56</t>
  </si>
  <si>
    <t>See Filter Instructions Below</t>
  </si>
  <si>
    <t>Total, Filtered Records:</t>
  </si>
  <si>
    <t>2021 GF Dollars</t>
  </si>
  <si>
    <t>2022 GF Dollars</t>
  </si>
  <si>
    <t>2021 NGF Dollars</t>
  </si>
  <si>
    <t>2022 NGF Dollars</t>
  </si>
  <si>
    <t>Chapter Origin</t>
  </si>
  <si>
    <t>FY 2021 State Supported Debt Financing</t>
  </si>
  <si>
    <t>FY 2022 State Supported Debt Financing</t>
  </si>
  <si>
    <t>FY 2021 Other Debt Financing</t>
  </si>
  <si>
    <t>FY 2022 Other Debt Financing</t>
  </si>
  <si>
    <t>Renovate and Repair Fort Monroe</t>
  </si>
  <si>
    <t>Provides additional funding to support renovations and repairs at Fort Monroe.</t>
  </si>
  <si>
    <t>Capitol Visitor's Center Waterproofing Repairs</t>
  </si>
  <si>
    <t>Provides funding to perform waterproofing repairs in the Capitol Visitor's Center.</t>
  </si>
  <si>
    <t>DGS Office Building and Parking Deck at 703 E. Main Street</t>
  </si>
  <si>
    <t>Provides planning funding for the construction of a newstate officebuilding and parking deck.</t>
  </si>
  <si>
    <t>New Supreme Court Building and Parking Garage at 900 E. Main Street</t>
  </si>
  <si>
    <t>Provides planning funding for the construction of a new Supreme Court and Court of Appeals building.</t>
  </si>
  <si>
    <t>Acquire state forest in Charlotte County</t>
  </si>
  <si>
    <t>Creates a new state forest in Charlotte County with funds from the Virginia State Forest Mitigation Acquisition Fund.</t>
  </si>
  <si>
    <t>Acquire additional forest land in Charlotte County</t>
  </si>
  <si>
    <t>Authorizes the acquisition of approximately 2,500 acres of additional forest land in Charlotte County for a new state forest Phase I was approved in Item C-2 of Chapter 1289, 2020 Acts of Assembly.</t>
  </si>
  <si>
    <t>Supports roof replacements for two auxiliary buildings and repair and replacementof two dining hall venues, as well as fireproofing foracenter for the arts glass tower.</t>
  </si>
  <si>
    <t>Integrated Science Center, Phase III</t>
  </si>
  <si>
    <t>Provides funding for detail planning of the third phase of the Integrated Science Center, an addition to Forbes Hall.</t>
  </si>
  <si>
    <t>CNU - Planning Submission Technical</t>
  </si>
  <si>
    <t>Construct: Parking Facilities</t>
  </si>
  <si>
    <t>Constructsa garage of approximately 450 spaces to meet current and anticipated future demand. Debt service will be covered by parking fees charged by the university.</t>
  </si>
  <si>
    <t>Renovate Dormitories</t>
  </si>
  <si>
    <t>Allowsthe university to continue its campus-wide efforts to address critical issues and modernize the portfolio of student housing.</t>
  </si>
  <si>
    <t>Renovate: Kaplan Arena &amp; Construct: Sports Performance Center</t>
  </si>
  <si>
    <t>Addresses critical issues such as replacement of aging mechanical, electric, plumbing and fire protection systems, removal of asbestos-containing materials, and overall modernization (energy efficient fixtures, modern scoreboard, and updated telecommunications abilities).</t>
  </si>
  <si>
    <t>Repair Sanitary Sewer Lines</t>
  </si>
  <si>
    <t>Supports the repair of an estimated 4,000-6,000 linear feet of aged, failing, terra cotta sanitary sewer lines that thread the campus.</t>
  </si>
  <si>
    <t>Construct and renovate Advanced Computational Infrastructure and Hybrid Learning Labs</t>
  </si>
  <si>
    <t>Provides detailed planning funding toaddress three projects associated with the recently approved Technology Transfer Grant funding. This project upgrades advanced computational infrastructure to provision advanced cyber-infrastructure, including data-intensive, high-performance computing, networked and storage systems whose architectures incorporate: a mix of AI-GPU, GPU and CPU nodes to provide computational heterogeneity; large memory nodes and parallel file storage; switches to support node interconnect; login and management functions; secure compute and storage capabilities; and, ultra-high bandwidth connectivity across Mason campuses. The project also includes infrastructure upgrades to existing facilities to provide increased power and cooling capacity.</t>
  </si>
  <si>
    <t>Construct Institute for Digital Innovation (IDIA) and Garage</t>
  </si>
  <si>
    <t>This project provides for theconstruction of up to 400,000 square foot, mixed-use facility &amp;ndash; currently named the Institute for Digital Innovation (IDIA) andassociatedparking that will support research, innovation, and workforce development for Commonwealth employers whose mission and competitive advantages rely on access to world-class tech talent. The building includes academic facilities supporting the university's new School of Computing such as classrooms, instructional labs, and offices, as well as facilities that house, for example, accelerator/innovation and co-working programs, corporate innovation labs, conference and convening spaces, ground level retail, and residences.</t>
  </si>
  <si>
    <t>Improve Technology Infrastructure, Phase II</t>
  </si>
  <si>
    <t>Provides funding to increase the network infrastructure system at the Fairfax and Arlington campuses.The project provides redundancy in the inter-campus wide area network at Arlington and in the Blue Ridge core area of Fairfax to minimize widespread planned and unplanned outages and corrects existing network infrastructure problems in campus buildings.</t>
  </si>
  <si>
    <t>Renovate Space to Accommodate Virtual Online Campus</t>
  </si>
  <si>
    <t>Provides detailed planning to finish-out of approximately 45,000 square feet to serve the operations of a virtual online campus. The facilities will house: video production and interactive digital design studios, faculty support services, media support, advanced instructional design, remote learner testing and assessment, 24/7 student support &amp;ldquo;call center&amp;rdquo; and advising, creative design and marketing/market research and administrative support (registration, transcripts, billing, etc.), as well as interactive online classrooms and related IT infrastructure necessary to support contemporary distance learning. The project also includes a 50-person seminar room, several video conference rooms which can accommodate four or more large video screens, multiple collaboration areas, open work spaces, offices, a library, a training room, a work room, and a loading dock.</t>
  </si>
  <si>
    <t>Construct Academic VIII-STEM Facility</t>
  </si>
  <si>
    <t>This amendment provides additional nongeneral fund appropriation to plan the construction of the Academic VIII-STEM Building on the SciTech campus of George Mason University.</t>
  </si>
  <si>
    <t>Aquatic and Fitness Center Capital Renewal</t>
  </si>
  <si>
    <t>Allows George Mason Universityto make necessary repairs and renovations to its Aquatic and Fitness Center.</t>
  </si>
  <si>
    <t>Blanket Property Acquisition</t>
  </si>
  <si>
    <t>Enables the university to take advantageof certain adjacent or neighboring properties as they become available. With the existing main campus fully developed,a lack of space is problematic when viewed in the context of university planning for evolving academic programs, the growth of the student population, and the need to maintain existing building inventory to meet current operational needs.</t>
  </si>
  <si>
    <t>Convocation Center Renovation/Expansion</t>
  </si>
  <si>
    <t>Repurposes the existing convocation center asa multi-purpose hub for intercollegiate sport departments, consolidating them from other buildings into one facility. This project will then free up space in other facilities thatcan be converted into academicareas.</t>
  </si>
  <si>
    <t>Renovate and Expand Carrier Library</t>
  </si>
  <si>
    <t>Provides appropriation for detail planning to renovate and expand the library. Theproject will leave as much of the existing building footprint in place as possible, while adding a modest addition of much needed new library space.</t>
  </si>
  <si>
    <t>Renovate Eagle Hall</t>
  </si>
  <si>
    <t>Modernizes the existingresidence hall to meet the demands and evolution of student housing. This project would renovate the architecture, infrastructure, technology and life safety aspects of the building to enhance student life, promote community, and meet the demands of today's students.</t>
  </si>
  <si>
    <t>Warren Hall Expansion</t>
  </si>
  <si>
    <t>Renovates and expands Warren Hall, renovates a portion of Taylor Hall, encloses the entry to Grafton-Stovall Theater, and makes a physical connection to the new Phillips Dining Hall, creating a &amp;ldquo;sense of one building&amp;rdquo; for Madison Union.</t>
  </si>
  <si>
    <t>JMU - Planning Submission Technical</t>
  </si>
  <si>
    <t>JMU - East Campus Steam Plant, Phase I</t>
  </si>
  <si>
    <t>This amendment provides bond authorization to begin improvements and upgrades to the East Campus Steam Plant. The original East Campus Steam Plant was purchased from the City of Harrisonburg in 2017 and housed two trash-burning boilers and a steam turbine; it now houses two 35,000 pph boilers, three steam-turbine driven chillers, one electric chiller, and two cooling towers. All of the equipment was poorly maintained while in the city's care. The existing boiler equipment and the #2 chiller is rundown and a serious risk for catastrophic failure which would cause the university to shutter buildings. It is critical to remove and replace the existing 35,000 pph boilers, #2 chiller immediately and associated equipment. Total project cost for this phase of work is $6,579,237 and includes $4,605,466 in VCBA bonds and $1,973,771 in auxiliary nongeneral funds. Future phases of this project will include the new boilers relocating to the future boiler building and an additional 80,000 pph boiler to increase current boiler capacity from 180,000 pph to 250,000 pph to cover existing and proposed future loads.</t>
  </si>
  <si>
    <t>Replace Major HVAC Controls and Equipment</t>
  </si>
  <si>
    <t>Provides funding to replace the heating and air conditioning systems' controls in the university's facilities that are the most inadequate to meet the emergent changes in operations resulting from COVID-19 and the mechanical components that have the highest probability of near-term failure.</t>
  </si>
  <si>
    <t>Campus Wide Stormwater Improvements</t>
  </si>
  <si>
    <t>Addresses storm sewer capacity deficiencies as well as stormwater regulation requirements. The capacity of the existing storm sewer infrastructure does not support the stormwater load that it experiences and must be expanded.</t>
  </si>
  <si>
    <t>Construct a New Biology Building</t>
  </si>
  <si>
    <t>Supports the university's current enrollment in the sciences as well as the Commonwealth's STEM Degree production goals.The building will house undergraduate teaching and graduate research biology laboratories, dedicated research laboratories, shared research laboratory support facilities, classrooms, an animal research facility, a greenhouse, and faculty and administrative office space.</t>
  </si>
  <si>
    <t>ODU - Planning Submission Technical</t>
  </si>
  <si>
    <t>Requires Old Dominion University to submit its completed detailed planning documents to the Six-Year Capital Outlay Plan Advisory Committee for its review and recommendation, and prohibits the university from submitting planning documents for this project to the Governor or the General Assembly prior to July 1, 2022. Directs that Old Dominion University shall be reimbursed for all nongeneral funds used when the project is funded to move into the construction phase.</t>
  </si>
  <si>
    <t>Renovate Norwood and Tyler Residence Halls</t>
  </si>
  <si>
    <t>Modernizes both buildings with renovated rooms, new finishes, and improved systems, including the addition of air conditioning to all rooms.</t>
  </si>
  <si>
    <t>Athletic Field Replacements and Improvements</t>
  </si>
  <si>
    <t>Construct Interdisciplinary Classroom and Laboratory Building</t>
  </si>
  <si>
    <t>Acquire Alcoholic Beverage Control Authority Property</t>
  </si>
  <si>
    <t>This amendment extends the provisions provided in Chapter 854, 2019 Acts of Assembly through the 2020-22 Biennium and authorizes the sale of the property by the Virginia Alcoholic Beverage Control Authority to Virginia Commonwealth University.</t>
  </si>
  <si>
    <t>Construct New Arts and Innovation Building</t>
  </si>
  <si>
    <t>This amendment provides nongeneral fund authority for Virginia Commonwealth University to plan a new Arts and Innovation Building.</t>
  </si>
  <si>
    <t>VCU - Acquire ABC Property</t>
  </si>
  <si>
    <t>This amendment authorizes the sale of the property by the Virginia Alcoholic Beverage Control Authority to Virginia Commonwealth University.</t>
  </si>
  <si>
    <t>Construct Advanced CTE and Workforce Center, Norfolk prototype, Tidewater CC</t>
  </si>
  <si>
    <t>Constructs a prototype facility for statewide workforce development. The center would serve as a career and technical educationhigh school,as well as a training center to serve adults, including veterans, who are seeking re-training. It will focus on ship building, health care, advanced manufacturing, information technology,tourism, and hospitality.</t>
  </si>
  <si>
    <t>Continues a comprehensive umbrella project to replace roofing and roof mounted infrastructure on various community college campus buildings statewide. The project includes the replacement of roof top units and various HVAC equipment statewide.</t>
  </si>
  <si>
    <t>CO - VCCS - Defer Planning for the Regional Tech and Workforce Academy</t>
  </si>
  <si>
    <t>VCCS - Replace HVAC Franklin Campus, Paul D. Camp</t>
  </si>
  <si>
    <t>This amendment provides additional funding to replace the HVAC system in the main building at the Franklin Campus of Paul D. Camp Community College.</t>
  </si>
  <si>
    <t>CO - VCCS - CVCC Planning for Renovations of Amherst and Campbell Halls</t>
  </si>
  <si>
    <t>This amendment provides $500,000 from the general fund for planning for renovations of Amherst and Campbell Halls on Central Virginia Community College's campus. Amherst (54,042 Square Feet) and Campbell (19,550 square feet) Halls comprise the core classroom space for Central Virginia Community College. Amherst Hall was built in 1968 and Campbell Hall was completed in 1974 and neither have had a major renovation.</t>
  </si>
  <si>
    <t>Renovate 408 Parade</t>
  </si>
  <si>
    <t>Provides 9(d) bond authorization to renovate a historical faculty residence at 408 Parade.</t>
  </si>
  <si>
    <t>Acquire Falls Church Property</t>
  </si>
  <si>
    <t>Prpovides 9(d) bond authorization toacquire two parcels of property totaling 7.52 acres to purchase: 1) the Falls Church Center from the University of Virginia, and 2) land, owned by the City of Falls Church adjacent to the Falls Church Center. The Falls Church property will support the building construction program within the College of Architecture and Urban Affairs and existing programs in Old Town Alexandria will be consolidated.The debt service will be covered by proceeds from the sale of properties owned by the Foundation in Old Town Alexandria, Virginia which may be sold when the existing programs are consolidated in either Falls Church and/or the Innovation Campus.</t>
  </si>
  <si>
    <t>Provides funding to addresshigh priority accessibility improvements that reduce barriers, slips, trips, and falls at particularly challenging pedestrian intersections in the core of the university's Blacksburg campus. These improvements facilities will establish a system of accessible Educational and General buildings and connecting pathways to ensure accessible service in the core academic enterprise.</t>
  </si>
  <si>
    <t>Construct Corps Leadership and Military Science Building</t>
  </si>
  <si>
    <t>Provides nongeneral fund and 9(d) bond authorization to construct a new 75,500 square foot Corps Leadership and Military Science Building. The building will provide a centralized and consolidated home for the Corps of Cadets and ROTC programs currently dispersed in other areas of campus. The facility will include modern classrooms, administrative, program, and academic office space including academic classroom space required for the cyber security initiative. Debt issued for the project will be serviced by a combination of private gift and a cadet facility fee of $250 per year.</t>
  </si>
  <si>
    <t>Construct Creativity and Innovation District Living Learning Community</t>
  </si>
  <si>
    <t>Provides nongeneral fund and 9(c) revenue bond authorization to construct a 203,000 square foot, 596 bed residence hall. The facility includes living and learning programming and enhances the traditional classroom learning environment. Students living in this residence hall will share an interest in interdisciplinary creation and entrepreneurship. The facility will also house student athletes. Housing feeswill support the debt service payments.</t>
  </si>
  <si>
    <t>Construct Data and Decision Science Building</t>
  </si>
  <si>
    <t>Provides 9(d) revenue bond authorization for this projectoriginailly authorized under Chapter 854, 2019 Acts of Assembly. The funding was split between VCBA and private gift funding. This request converts the $10 million private gifts into a $10 million nongeneral fund 9(d) revenue bond authorization. Student fees are not impacted by this 9(d) debt authorization request.</t>
  </si>
  <si>
    <t>Construct Global Business and Analytics Complex Residence Halls</t>
  </si>
  <si>
    <t>Provides 9(c) revenue bond authorization for a 160,000 square foot facility to construct two residence halls. The facility will house 700 students with a shared interest in analytical problem solving, global business, and international affairs. Housing fees wil be used tocover the debt service.</t>
  </si>
  <si>
    <t>Construct Innovation Campus</t>
  </si>
  <si>
    <t xml:space="preserve">Provides 9(d) revenue bond authorization for this project originally authorized under Chapter 854, 2019 Acts of Assembly. The funding was split between Virginia College Building Authority (VCBA) bonds and private gift funding. The recommendation transfers $107 million in private gifts to $107 million in 9(d) revenue bond authorization. Student fees are not impacted by this change in fund source for the nongeneral fund appropriation..
</t>
  </si>
  <si>
    <t>Construct New Upper Quad Residence Hall</t>
  </si>
  <si>
    <t>Provides nongeneral fund and 9(c) revenue bond authorization to construct a 58,000 square foot, 300-bed residence hall for the Corps of Cadets. Housing fees will provide funding to cover the debt service.</t>
  </si>
  <si>
    <t>Replace Randolph Hall</t>
  </si>
  <si>
    <t>Supplant Planning Financing to Replace Randolph Hall</t>
  </si>
  <si>
    <t xml:space="preserve">Provides 9(d) bond authorization to replace nongeneral fund revenues authorized for planning the Randolph Hall Replacement, allowing the university to improve its cash management strategies and to conserve overhead resources.
</t>
  </si>
  <si>
    <t>Supplement Innovation Campus Academic Building Parking</t>
  </si>
  <si>
    <t>Supports construction of a parking structure that contains 178 spaces and a surface lot of 104 spaces associated with the Innovation Campus Academic Building project. Debt service will be covered by parking fees charged by the university.</t>
  </si>
  <si>
    <t>Supplement New Upper Quad Residence Hall</t>
  </si>
  <si>
    <t>Increases the revenue bond debt authorization to support this project's costs.Debt service will be covered by Residential Programs auxiliary revenue.</t>
  </si>
  <si>
    <t>Improve Systemwide Agriculture Research and Extension Centers</t>
  </si>
  <si>
    <t>Provides funding torenovate and construct equipment storage, greenhouse, community education, and research facilities across the state to bring the system up-to-date and provide capacity to meet client demand for services.With the median age of facilities at some Agriculture Research and Extension Centers reaching over 50 years old, many existing research laboratories and supporting facilities are in poor condition, have surpassed their functional life expectancy, are not appropriate for conducting experiments required to respond to modern agricultural issues, and cannot support demand for the program activities.</t>
  </si>
  <si>
    <t>This amendment defers a Virginia Tech Cooperative Extension project.</t>
  </si>
  <si>
    <t>Improve and Replace Technology Infrastructure</t>
  </si>
  <si>
    <t>Provides for the correction of deficiencies that endanger the reliability and security of the university's voice and data communications systems as well as the replacement of classroom technology teaching tools that are antiquated and beyond their useful life.</t>
  </si>
  <si>
    <t>Improve Infrastructure for Campus Safety, Security, Energy Reduction and System Reliability</t>
  </si>
  <si>
    <t>Provides for infrastructure improvements to improve campus safety and security, increase efficiency of the campus steam distribution system, and reduce energy consumption and utility costs.</t>
  </si>
  <si>
    <t>Improve Heating, Air Conditioning, and Ventilation Campuswide for Infectious Aerosol Control</t>
  </si>
  <si>
    <t>Provides funding for upgrades for multiple buildings on the university's campus in order to meetrecommendations forinfectious aerosol control.</t>
  </si>
  <si>
    <t>Adjust scope for Crossing Gallery project</t>
  </si>
  <si>
    <t>CO - FCM - Additional Planning for Crossing Gallery</t>
  </si>
  <si>
    <t>This amendment provides an additional $1.3 million from the general fund the first year for the project named 'Improvements: Construct Crossing Gallery (18316)'. Detailed planning for the project was initially funded in the 2019 Session by Chapter 854, Item C-21-10. The additional funding is requested to support the additional services required of the project architect/engineer to complete the required revisions and complete the project planning through the preliminary design and cost estimate phase.</t>
  </si>
  <si>
    <t>Critical Facility and Infrastructure Upgrades and Safety Modifications</t>
  </si>
  <si>
    <t>SMV - Create Urban Green Space</t>
  </si>
  <si>
    <t>This amendment provides nongeneral fund authority to convert a six-acre parcel of a mostly paved, impervious surface parking lot into a community green space. Situated on the Pulse corridor and a key element of the Richmond 300 Plan, this project will transform the area in front of the Museum into a vibrant and active community resource to serve the needs of a diverse, growing citizenry. The Science Museum of Virginia also seeks authority to dedicate $7,506,000 in private funding for the project.</t>
  </si>
  <si>
    <t>Repairs and Structural Issues</t>
  </si>
  <si>
    <t>This amendment provides additional funding to repair and structural issues in the sculpture garden, Belvedere hillside and motor court.</t>
  </si>
  <si>
    <t>Address patient and staff safety issues at state facilities</t>
  </si>
  <si>
    <t>Provides funding for repairs and renovations at state facilities to ensure the safety of patients and staff and tocomply with regulatory requirements.</t>
  </si>
  <si>
    <t>Make infrastructure repairs to state facilities</t>
  </si>
  <si>
    <t>Provides funding for minor renovations tostate facilities necessary to sustain operations, improve security, and increase operational efficiency.</t>
  </si>
  <si>
    <t>DBHDS - Phase Infrastructure Repairs</t>
  </si>
  <si>
    <t>This amendment provides for the first of two phases for infrastructure repairs.</t>
  </si>
  <si>
    <t>DBHDS - Phase Safety Repairs</t>
  </si>
  <si>
    <t>This amendment provides for first of two phases for safety repairs.</t>
  </si>
  <si>
    <t>Improve Campus Infrastructure</t>
  </si>
  <si>
    <t>Funds improvements, such as lighting and sidewalks, to the Department for the Blind and Vision Impaired's 36 acre Azalea Avenue campus.</t>
  </si>
  <si>
    <t>Acquisition for State Parks</t>
  </si>
  <si>
    <t>Provides nongeneral fund appropriation to support the aquisition of state park lands.</t>
  </si>
  <si>
    <t>Acquisitions for Natural Areas</t>
  </si>
  <si>
    <t>Provides nongeneral fund appropriation to support the aquisition of natural area preserves.</t>
  </si>
  <si>
    <t>Belle Isle State Park Mansion</t>
  </si>
  <si>
    <t>Provides additional nongeneral fund appropriation to allow the department to accept donations to renovate and furnish Belle Isle State Park Mansion at the park.</t>
  </si>
  <si>
    <t>New Revenue Generating Cabins</t>
  </si>
  <si>
    <t>Provides bond authorization for the department to construct new cabins across its state parks.</t>
  </si>
  <si>
    <t>Provide Various Utility and ADA Upgrades</t>
  </si>
  <si>
    <t>Provides bond authorization for the department to make critical infrastructure repairs and to add staff residences at various state parks.</t>
  </si>
  <si>
    <t>Renovate Various Cabins</t>
  </si>
  <si>
    <t>Provides bond authorization for the department to renovate existing cabins.</t>
  </si>
  <si>
    <t>Revenue Generating Facilities</t>
  </si>
  <si>
    <t>Provides bond authorization to renovate various revenue generatingfacilities at state parks, including campgrounds, retail centers, parking facilities, picnic shelters, playgrounds, and boating facilities.</t>
  </si>
  <si>
    <t>Soil and Water District Dam Rehabilitation</t>
  </si>
  <si>
    <t>Provides bond authorization for the department to modify, upgrade, or rehabilitate dams owned or maintained by the department and the Virginia Soil and Water Conservation Districts.</t>
  </si>
  <si>
    <t>State Park Shoreline Erosion Projects</t>
  </si>
  <si>
    <t>Provides bond authorization for the department to stablize shorelines and address erosion at various state parks.</t>
  </si>
  <si>
    <t>Defer new revenue generating facilities project</t>
  </si>
  <si>
    <t>This amendment defers a proposed new project in the introduced budget.</t>
  </si>
  <si>
    <t>Defer project of new cabins</t>
  </si>
  <si>
    <t>This amendment defers a new project in the introduced budget.</t>
  </si>
  <si>
    <t>Eliminate project for dam repairs</t>
  </si>
  <si>
    <t>This amendment removes proposed bond funding for Soil &amp; Water Conservation District dam repairs. A companion amendment provides $15.0 million from the general fund for this purpose in fiscal year 2021.</t>
  </si>
  <si>
    <t>Eliminate State Park Shoreline Erosion Project</t>
  </si>
  <si>
    <t>This amendment eliminates a proposed $5.0 million VPBA debt authorization for State Park shoreline erosion projects.</t>
  </si>
  <si>
    <t>Phase in Cabin Renovations</t>
  </si>
  <si>
    <t>This amendment provides funding for the first phase of cabin renovations.</t>
  </si>
  <si>
    <t>Phase in Infrastructure Repairs</t>
  </si>
  <si>
    <t>This amendment reduces funding to phase in infrastructure repairs.</t>
  </si>
  <si>
    <t>State Park Preventive Maintenance (2020 Special Session General Assembly Action - C-42 #1c)</t>
  </si>
  <si>
    <t>This amendment provides and additional $500,000 nongeneral fund bond proceeds for critical infrastructure repairs and preventive maintenance projects across the Virginia State Park System.</t>
  </si>
  <si>
    <t>Increase appropriation for acquisition of state parks</t>
  </si>
  <si>
    <t>Adds nongeneral fund appropriation to support the acquisition of lands for state parks. The corresponding budget language updates the list of approved parks.</t>
  </si>
  <si>
    <t>Update list of approved natural area preserves for acquisition</t>
  </si>
  <si>
    <t>Updates the list of natural area preserves that the agency is authorized to expand with acquisitions ofproperty within or contiguous to such preserves.</t>
  </si>
  <si>
    <t>CO - DCR - State Parks - Language Amendment</t>
  </si>
  <si>
    <t>This amendment updates the list for acquisitions of land for state parks for in-holdings and contiguous properties, consistent with funding included in the budget as introduced, to include Kiptopeke.</t>
  </si>
  <si>
    <t>DCR - Acquire Newton Neck Property Partnership</t>
  </si>
  <si>
    <t>This amendment provides general fund to support the Department of Conservation and Recreation to partner with the Living River Trust for the acquisition of the Newton Neck property and development of a public park in partnership with the City of Chesapeake.</t>
  </si>
  <si>
    <t>Acquire additional land</t>
  </si>
  <si>
    <t>Authorizes nongeneral fund appropriation for land acquisition projects.</t>
  </si>
  <si>
    <t>Improve boating access</t>
  </si>
  <si>
    <t>Authorizes nongeneral fund appropriation to support boating access and safety projects. Typicalcapital projects for boating accessconsist of the establishment and/or construction of new boating access facilities and sites or major renovation to existing sites throughout the Commonwealth.</t>
  </si>
  <si>
    <t>Improve Wildlife Management Areas</t>
  </si>
  <si>
    <t>Authorizes nongeneral fund appropriation for improvements to wildlife management areas. Typical capital improvements to wildlife management areas consist of repairs to roadways and trails, development ofhandicap accessible facilities, and renovations of hatchery facilities.</t>
  </si>
  <si>
    <t>Maintenance Reserve</t>
  </si>
  <si>
    <t>Authorizes nongeneral fund appropriation for maintenance reserve projects for the next biennium.</t>
  </si>
  <si>
    <t>Repair and upgrade dams to comply with the Dam Safety Act</t>
  </si>
  <si>
    <t>Provides nongeneral fund appropriation to support the repair and upgrades to dams necessary for compliance with the Dam Safety Act.</t>
  </si>
  <si>
    <t>Oyster Reef Restoration</t>
  </si>
  <si>
    <t>Establish a capital infrastructure fund for the Department of Corrections</t>
  </si>
  <si>
    <t>Provides a dedicated source of funding for making repairs, renovations, and other necessary improvements to correctional facilities.</t>
  </si>
  <si>
    <t>Authorize expansion of Goochland-VCCW wastewater treatment plant</t>
  </si>
  <si>
    <t>Establishesa nongeneral fund supported project to expand the wastewater treatment plant to accommodate additional capacity needed by Goochland County. Per an agreement between the county and the Department of Corrections (DOC), DOC will manage the construction project and the county will pay all construction costs.</t>
  </si>
  <si>
    <t>Remove and replace compromised fire protection water tank</t>
  </si>
  <si>
    <t>Provides funding to remove and replace a fire protection water tank on the Barrett Juvenile Correctional Center site.</t>
  </si>
  <si>
    <t>Upgrade Statewide Agencies Radio System (STARS) network</t>
  </si>
  <si>
    <t>Funds necessary replacements and improvements to the infrastructure and equipment that make up the Statewide Agencies Radio System (STARS). Also included is funding for contract personnel and warehouse costs to implement the project.</t>
  </si>
  <si>
    <t>Accomack Regional Airport Hanger</t>
  </si>
  <si>
    <t>This amendment provides additional funds to construct a new hanger at the Accomack Regional Airport.</t>
  </si>
  <si>
    <t>Unallot general fund for Accomack Airport Hangar (Reconveed Amendment)</t>
  </si>
  <si>
    <t>Unallots GF amounts for the construction of a new hangar at Accomack Regional Airport ($1 million in FY 2021) pending the assessment of the impact of a potential general fund revenue shortfall caused by the COVID-19 pandemic.</t>
  </si>
  <si>
    <t>Reduce Accomack Regional Airport Hangar Funding</t>
  </si>
  <si>
    <t>Removes the general fund amount that was previously unallotted for the Accomack Regional Airport Hangar. (Item C-61.50)</t>
  </si>
  <si>
    <t>Change Hangar Project Fund Source (2020 Special Session General Assembly Action - C-61.50 #1c)</t>
  </si>
  <si>
    <t>This amendment changes the fund source for the regional airport hangar project.</t>
  </si>
  <si>
    <t>Construct Winchester customer service center</t>
  </si>
  <si>
    <t>Authorizes the replacement of theexisting customer service center in Winchester with a larger facility on the same parcel of land, enabling the agency to accommodate current customer needs.</t>
  </si>
  <si>
    <t>Improvements: Acquire, Design, Construct and Renovate Agency Facilities</t>
  </si>
  <si>
    <t>Acquires, designs, constructs, and renovates facilities and land, including district facilities, residency offices, and area headquarters, to support the agency's capital needs.</t>
  </si>
  <si>
    <t>Provides nongeneral fund appropriation for maintenance reserve projects to the Department of Transportation's buildings and grounds.</t>
  </si>
  <si>
    <t>Expand Empty Yard</t>
  </si>
  <si>
    <t>Funds numerous projects and miscellaneous equipment upgrades that are required to keep the facilities operating at optimum efficiency, especially during construction elsewhere on the terminals. Projects include Crane Smart Landing Platforms, laser lighting,information technology infrastructure and other innovations.</t>
  </si>
  <si>
    <t>Procure Terminal Operating Equipment</t>
  </si>
  <si>
    <t>Funds additional terminal operating equipment needed for optimization through technology and updated processes at the various terminals that make up the Port of Virginia. New equipment will eliminate the need to continually repair antiquated equipment that has exceeded its useful life and will support the added volumes anticipated and allow for servicing of ultra-large container vessels of the future.</t>
  </si>
  <si>
    <t>Upgrade Cargo Handling Facilities</t>
  </si>
  <si>
    <t>Expands andimproves port facilities in order to meet and accommodate the projected growth at all terminals. Projects include improvements to rail yards, paving for equipment operation, facility repairs and relocations, environmental improvements, and wharf enhancements to improve sustainability.</t>
  </si>
  <si>
    <t>Provide state matching funds for pandemic response renovations of Veterans Care Centers (Reconvened Amendment)</t>
  </si>
  <si>
    <t>Provide appropriation to support renovation projects at veterans care centers</t>
  </si>
  <si>
    <t>Provides funding for renovation projects at Sitter Barfoot Veterans Care Center in Richmond and Virginia Veterans Care Center in Roanoke. These include the purchase of an emergency generator, an updated security system, and a new building management system.</t>
  </si>
  <si>
    <t>Renovate veterans care centers to respond to pandemic needs</t>
  </si>
  <si>
    <t>Provides funding to create isolation units and outbuildings for the storage of personal protective equipment at Sitter Barfoot Veterans Care Center in Richmond and Virginia Veterans Care Center in Roanoke.</t>
  </si>
  <si>
    <t>Construct Blackstone Army Air Field (BAAF) fire station</t>
  </si>
  <si>
    <t>Provides nongeneral fund appropriation to construct a fire station at Blackstone Army Air Field.</t>
  </si>
  <si>
    <t>Replace and install fire safety systems in readiness centers</t>
  </si>
  <si>
    <t>Provides additional funding to support the improvement and replacement of fire safety systems at readiness centers.</t>
  </si>
  <si>
    <t>Construct Army Airfield flight control tower at Fort Pickett</t>
  </si>
  <si>
    <t>Provides $4.5 million in nongeneral fund appropriation to replace the flight control tower at the Blackstone Army Airfield.</t>
  </si>
  <si>
    <t>Provide funding for antiterrorism and force protection security enhancements</t>
  </si>
  <si>
    <t>Providesfunding for security upgrades and enhancements at several Virginia National Guard facilities.</t>
  </si>
  <si>
    <t>Provides funding to upgrade and replace fire safety systems at readiness centers.</t>
  </si>
  <si>
    <t>949: Central Capital Outlay</t>
  </si>
  <si>
    <t>Central Capital Outlay</t>
  </si>
  <si>
    <t>2020 VCBA Capital Construction Pool</t>
  </si>
  <si>
    <t>Provides funding for the construction of a variety of capital projects at institutions of higher education.</t>
  </si>
  <si>
    <t>2020 VPBA Capital Construction Pool</t>
  </si>
  <si>
    <t>Provides funding for the construction of a variety of capital projects for agencies. This pool includes projects for agencies other than institutions of higher education.</t>
  </si>
  <si>
    <t>Central Maintenance Reserve</t>
  </si>
  <si>
    <t>Provides funding to be distributed to agencies and institutions of higher education to address critical maintenance needs in state-owned facilities. This funding can be used to address major repairs or replacements that are intended to extend the useful life of the physical plant, property, and equipment.</t>
  </si>
  <si>
    <t>Central Reserve for Capital Equipment Funding</t>
  </si>
  <si>
    <t>Provides bond authorization to be disbursed to agencies and institutions of higher education for equipment purchases related to previously authorized capital projects.</t>
  </si>
  <si>
    <t>Detail Planning for Capital Projects</t>
  </si>
  <si>
    <t>Provides funding to support pre-planning and detailed planning for a variety of capital projects.</t>
  </si>
  <si>
    <t>Local Water Quality and Supply Projects</t>
  </si>
  <si>
    <t>Provides funding for the Stormwater Local Assistance Fund, Nutrient Removal Grants, and the Combined Sewer Overflow Matching Fund. Funding for theCombined Sewer Overflow Matching Fund isauthorized topay a portion of the capital costs of the City of Alexandria' combined sewer overflow control project.</t>
  </si>
  <si>
    <t>Other Authorized Capital Infrastructure and Improvements</t>
  </si>
  <si>
    <t>Contributes toward the construction ofadditional hospital beds at the Children's Hospital of the King's Daughtersand provides funding for a potential infrastructure improvement project at the Portsmouth Marine Terminal.</t>
  </si>
  <si>
    <t>Supplement Previously Authorized Capital Project Construction Pools</t>
  </si>
  <si>
    <t>Provides funding available to be transferred between and among other capital construction pools in order to address any shortfall in appropriation in other capital pools.</t>
  </si>
  <si>
    <t>Workforce Development Projects</t>
  </si>
  <si>
    <t>Provides funding to support capital investment associated with bolsteringtechnology?related education to address workforce needs.</t>
  </si>
  <si>
    <t>Adjust Central Equipment Pool for Additional Projects Nearing Completion</t>
  </si>
  <si>
    <t>This amendment provides $15.5 million from bond proceeds the first year to purchase equipment for capital construction projects coming online within the next 18 months at George Mason University and Virginia Military Institute.</t>
  </si>
  <si>
    <t>Adjust central Maintenance Reserve allocation</t>
  </si>
  <si>
    <t>Adjust Central VCBA Bond Construction Pool</t>
  </si>
  <si>
    <t>This amendment defers three projects, reducing proposed state-supported bonds by $79.2 million.</t>
  </si>
  <si>
    <t>Adjust Central VPBA Capital Construction Pool</t>
  </si>
  <si>
    <t xml:space="preserve">This amendment adds a new project for the Department of General Services to provide water infrastructure to state facilities in Nottoway County, Virginia, related to improvements for the Town of Crewe water supply and correcting issues that could impact Piedmont Geriatric Hospital, Virginia Center for Behavioral Rehabilitation I, Nottoway Correctional, and the new Virginia Center of Behavioral Rehabilitation II. The amendment also changes the responsible agency for a second project to the Department of General Services.
</t>
  </si>
  <si>
    <t>Adjust Other Capital Infrastructure and Improvements Pool</t>
  </si>
  <si>
    <t>This amendment removes funding for construction of additional hospital beds at the Children's Hospital of the King's Daughters (CHKD) and adjust language for a potential infrastructure improvement project at the Portsmouth Marine Terminal to provide initial oversight of the proposed terms of the Portsmouth Marine Terminal wind energy project agreement to the MEI Commission.</t>
  </si>
  <si>
    <t>Adjust Supplement Pool for Previously Authorized Capital Projects</t>
  </si>
  <si>
    <t>This amendment provides $25.0 million in bond proceeds to supplement the Capitol Complex Infrastructure and Security project for additional scope and security improvements.</t>
  </si>
  <si>
    <t>Central Capital - Adjust Planning Pool</t>
  </si>
  <si>
    <t>This amendment makes several changes to the proposed project planning pool to include deferral of several projects, supplant of general fund with the central planning fund and the addition of a project for the Virginia Military Institute, Construct Center for Leadership and Ethics Facility, Phase II, and a project for Norfolk State University, Renovate/Replace Fine Arts Building.</t>
  </si>
  <si>
    <t>Defer Portion of Workforce Projects</t>
  </si>
  <si>
    <t>This amendment defers a portion of the proposed new workforce project funding.</t>
  </si>
  <si>
    <t>Phase Local Water Quality and Supply Projects</t>
  </si>
  <si>
    <t>This amendment phases funding for local water quality and projects by reducing state-supported bond authorization to better reflect cash flow requirements over the current biennium.</t>
  </si>
  <si>
    <t>Provide equipment for Southwest Virginia Higher Education Center capital project (Reconveed Amendment)</t>
  </si>
  <si>
    <t>Replace GF maintenance reserve amounts with bond proceeds (Reconveed Amendment)</t>
  </si>
  <si>
    <t>Supplants GF maintenance reserve amount and replaces them with bond proceeds.</t>
  </si>
  <si>
    <t>Unallot funding for Virginia Beach project (Reconvened Amendment)</t>
  </si>
  <si>
    <t>Unallot general fund support for Central Capital Planning Fund (Reconveed Amendment)</t>
  </si>
  <si>
    <t>Virginia Beach Access and Safety RouteImprovements</t>
  </si>
  <si>
    <t>This amendment provides support to improve access and safety routes for Sandbridge residents and an adequate hurricane evacuation route.</t>
  </si>
  <si>
    <t>Adjust property options for consideration of a new Juvenile Correctional Center in Central Virginia</t>
  </si>
  <si>
    <t>Provides language to include consideration of state property along Old Bon Air Road in the options to be considered for a new Juvenile Correctional Center to be located in Central Virginia. This property was previously excluded from the options to be considered for such a facility pursuant to Item C-47 F.3. of Chapter 1283, 2020 Acts of Assembly.(Item C-76.10)</t>
  </si>
  <si>
    <t>Remove Funding Related to the Nimmo Parkway Project</t>
  </si>
  <si>
    <t>Removes general fund amounts previously unallotted for theNimmo Parkway project. (Item C-72.10)</t>
  </si>
  <si>
    <t>Remove General Fund Capital Project Planning Amounts</t>
  </si>
  <si>
    <t>Removes the general fund amounts previously unallotted for capital outlay planning. (Item C-66)</t>
  </si>
  <si>
    <t>Nimmo Parkway Project Funding Source (2020 Special Session General Assembly Action - C-72.10 #1c)</t>
  </si>
  <si>
    <t>This amendment changes the funding source for the Virginia Beach Nimmo Parkway access project.</t>
  </si>
  <si>
    <t>Remove funding for Virginia Beach Access Improvement project (2020 Special Session Executive Amendment)</t>
  </si>
  <si>
    <t>This amendment eliminates funding for the Virginia Beach Nimmo Parkway access project.</t>
  </si>
  <si>
    <t>2021 Capital Construction Pool</t>
  </si>
  <si>
    <t>Provides funding for the construction of a handful of capital projects for several agencies and an institution of higher education.</t>
  </si>
  <si>
    <t>Adjust language for Frontier Culture Museum of Virginia Maintenance Reserve</t>
  </si>
  <si>
    <t>Amends language to allow the Frontier Culture Museum to use its annual maintenance reserve allocation to restore, repair, or renew exhibits.</t>
  </si>
  <si>
    <t>Adjust language for Virginia Community College System Howsmon Hall renovation</t>
  </si>
  <si>
    <t>Revises the previously-authorized scope to match original project design. No additional funding is required due to this action.</t>
  </si>
  <si>
    <t>Adjust language for Virginia Port Authority project to allow construction of a facility</t>
  </si>
  <si>
    <t>Makes a technical language change to allow both infrastructure enhancements and facility construction for an economic development project at the Portsmouth Marine Terminal.</t>
  </si>
  <si>
    <t>Provide flexibility for the location of George Mason University's Life Sciences and Engineering Building</t>
  </si>
  <si>
    <t>Provides flexibility in the location of George Mason University's previously approved, but not yet constructed, Life Sciences and Engineering Building in accordance with the University's master plan.</t>
  </si>
  <si>
    <t>Supplement project in 2019 construction pool</t>
  </si>
  <si>
    <t>Provides supplemental appropriation for the 2019 construction pool originally authorized in Item C-48.10 of Chapter 854, 2019 Act of Assembly, to accommodate adding additional capacity to the Central State Hospital construction project.</t>
  </si>
  <si>
    <t>Restores amountsfor capital and equipment funding for the Tech Talent Investment Program.</t>
  </si>
  <si>
    <t>Adjust 2021 Capital Pool</t>
  </si>
  <si>
    <t>This amendment repurposes previously authorized debt to acquire the Commonwealth Center for Advanced Manufacturing (CCAM) and develop the Commonwealth Center for Cloud Computing (C4).</t>
  </si>
  <si>
    <t>Adjust 2021 Construction Pool to Add Norfolk State University Pre-School Academy</t>
  </si>
  <si>
    <t>This amendment provides funding to identify, acquire, and renovate a standalone facility to replace the Pre-School Academy and to support program upgrades.</t>
  </si>
  <si>
    <t>Adjust Language for George Mason University's Life Sciences and Engineering Building</t>
  </si>
  <si>
    <t>Adjusts language to allow the project to proceed only on the Prince William Campus of George Mason University, as originally authorized.</t>
  </si>
  <si>
    <t>Capital Planning</t>
  </si>
  <si>
    <t>Provides funding for existing projects authorized in the planning pool to begin planning and adds a project to the planning pool for the State Police to Replace Division 6 Headquarters.</t>
  </si>
  <si>
    <t>CO - Central CO - Maintenance Reserve to GF</t>
  </si>
  <si>
    <t>This amendment changes the source of funding of the $137.0 million provided in the second year of the biennium for maintenance reserve from tax-supported debt to general fund cash.</t>
  </si>
  <si>
    <t>CO - Other Authorized Capital Infrastructure and Improvements (18495)</t>
  </si>
  <si>
    <t>This amendment would allow the bond proceeds authorized by this item to be used for improvements that support multiple projects and projects performed as a P3 or a direct lease agreement with the Virginia Port Authority. Use of the funds will still require approval of both the Virginia Port Authority Board of Commissioners and the Major Employment &amp; Investment Project Approval Commission, while providing the flexibility needed by the Virginia Port Authority and the Virginia Economic Development Partnership to attract multiple users and make the Portsmouth Marine Terminal an offshore wind industry hub.</t>
  </si>
  <si>
    <t>Enhanced Nutrient Removal Certainty Program</t>
  </si>
  <si>
    <t>This amendment provides bond proceeds to implement the enhanced Nutrient Removal Certainty Program.</t>
  </si>
  <si>
    <t>This amendment provides additional maintenance reserve authority for the Department of General Services and to transition the water supply at the Central Virginia Training Center.</t>
  </si>
  <si>
    <t>Project Supplements</t>
  </si>
  <si>
    <t>This amendment provides supplemental funding to offset an increase in construction costs for replacement of the VIMS Chesapeake Bay Hall with a new 69,250 square foot research facility and for an additional floor (33,000 SF) for the GMU Life Sciences and Engineering Building/Renovate Bull Run Hall, Prince William.</t>
  </si>
  <si>
    <t>Remove Supplement to 2019 Construction Pool for Central State Hospital</t>
  </si>
  <si>
    <t>Removes funding provided in the introduced budget to expand the scope of the Central State Hospital replacement from 252 to 300 beds, thus maintaining the scope for the replacement of Central State Hospital at 252 beds.</t>
  </si>
  <si>
    <t>State Police Area 13 Barracks Project Title</t>
  </si>
  <si>
    <t>Changes title of the project for the Department of the State Police from "Construct Area 13 Barracks" to "Acquire, Renovate or Construct Area 13 Barracks."</t>
  </si>
  <si>
    <t>VCBA Capital Pool Supplement</t>
  </si>
  <si>
    <t>Provides additional funding to add three previously planned projects to the 2020 VCBA Construction Pool. The projects include the construction of Phase 4 of the Integrated Science Center (ISC) at William and Mary, the construction of the Undergraduate Laboratory Building at Virginia Tech, and the replacement of the French Slaughter Building at the Locust Grove Campus of Germanna Community College.</t>
  </si>
  <si>
    <t>Renovate Tyler Building</t>
  </si>
  <si>
    <t>Establishes a stand-alone capital project to renovate the Tyler Building.</t>
  </si>
  <si>
    <t>Capital Outlay Budget Summary</t>
  </si>
  <si>
    <t>2021 State Supported Debt</t>
  </si>
  <si>
    <t>2022 State Supported Debt</t>
  </si>
  <si>
    <t>2021 Other Debt</t>
  </si>
  <si>
    <t>2022 Other Debt</t>
  </si>
  <si>
    <t>Improvements:  Auxiliary Infrastructure Repairs</t>
  </si>
  <si>
    <t>HB/SB 29</t>
  </si>
  <si>
    <t>Caboose Bill</t>
  </si>
  <si>
    <t>2022 - HB/SB 29</t>
  </si>
  <si>
    <t>This amendment adjusts funding for the project to reflect Phase II cost estimates.  It is the intent of the General Assembly to fund the final Phase III in the next biennium.</t>
  </si>
  <si>
    <t xml:space="preserve">Replaces thesynthetic turf at the campus recreation fields.Improvements will also include repairs to existing infrastructure and additional field lighting. </t>
  </si>
  <si>
    <t>This language amendment authorizes Virginia Commonwealth University to plan a new Interdisciplinary Classroom and Laboratory Building and directs the university to submit planning documents to the Six Capital Outlay Plan Advisory Committee for review and recommendation.  In addition, no planning documents should be submitted to the Governor and General Assembly no earlier than July 1, 2023.</t>
  </si>
  <si>
    <t>New Arts and Innovation Building</t>
  </si>
  <si>
    <t>Re-roof and Replace HVAC - Multiple Buildings,  Statewide</t>
  </si>
  <si>
    <t xml:space="preserve">This amendment removes proposed planning funding for an Advanced Regional Technology and Workforce Academy facility involving VCCS, the City of Norfolk, Norfolk Public Schools, and various private entities.  Instead, a companion amendment under VCCS requests a plan to be submitted prior to requesting detailed planning funding.
</t>
  </si>
  <si>
    <t>Improve Cadet Safety and Security</t>
  </si>
  <si>
    <t xml:space="preserve">Address Life, Health, Safety, Accessibility and Code Compliance </t>
  </si>
  <si>
    <t>This amendment provides nongeneral fund authority to plan for the replacement of Randolph Hall and authorizes Virginia Tech to submit planning documents to the Six Capital Outlay Plan Advisory Committee for review and recommendation.  In addition, no planning documents should be submitted to the Governor and General Assembly no earlier than July 1, 2022.</t>
  </si>
  <si>
    <t xml:space="preserve">Provides funding to repair/replace the museum's heating and air conditioning system to ensure adequate ventilation in its historic facility, as well as address the building's envelope, windows, and entranceways to ensure their structural integrity, functionality, and ability to keep out the elements. </t>
  </si>
  <si>
    <t>423: Department of Historic Resources</t>
  </si>
  <si>
    <t>Department of Historic Resources</t>
  </si>
  <si>
    <t>Construct Clermont Farm Barn replacement</t>
  </si>
  <si>
    <t xml:space="preserve">Providesfunding to accelerate oyster reef restoration. In the 2014 Chesapeake Bay Watershed Agreement, the Commonwealth committed to restore oyster populations in five Chesapeake Bay tributaries by 2025. This is also an initiative in Virginia's Phase III Watershed Implementation Plan. </t>
  </si>
  <si>
    <t xml:space="preserve">Provides bond proceeds for the state match for the federal Coronavirus Aid, Relief, and Economic Security Act (CARES Act) grant for coronavirus related construction and renovation projects at  Sitter &amp; Barfoot Veterans Care Center (Richmond) and Virginia Veterans Care Center (Roanoke) to deal with pandemic response.)
</t>
  </si>
  <si>
    <t>Expand Amelia Veterans Cemetery columbarium</t>
  </si>
  <si>
    <t>Expand Dublin Veterans Cemetery columbarium</t>
  </si>
  <si>
    <t xml:space="preserve">This amendment provides additional funding for security infrastructure in and around Capitol Square which was authorized but not adequately funded in the introduced budget.  The amendment also restores language included by the 2019 General Assembly that was inadvertently not included in the introduced budget.
</t>
  </si>
  <si>
    <t xml:space="preserve">Provides needed furniture, furnishings and equipment (FF&amp;E) funding to the Southwest Virginia Higher Education Center (SWVHEC), to support its nearly completed capital project to expand its facility. </t>
  </si>
  <si>
    <t>Unallots general fund amounts for Nimmo Parkway Phase VII-B project  pending the assessment of the impact of a potential general fund revenue shortfall caused by the COVID-19 pandemic.</t>
  </si>
  <si>
    <t>Unallots nearly $10 million in general fund  to support planning for new capital projects pending the assessment of the impact of a potential general fund revenue shortfall caused by the COVID-19 pandemic.</t>
  </si>
  <si>
    <t>Department of Corrections reporting requirement</t>
  </si>
  <si>
    <t>Provide additional funding to existing central supplement pool</t>
  </si>
  <si>
    <t>Supplement for Material Cost Volatility</t>
  </si>
  <si>
    <t>Transfer excess bond authority from completed capital projects</t>
  </si>
  <si>
    <t>Workforce Development Projects supplement</t>
  </si>
  <si>
    <t>2020 Session (Chapter 1289) to 2022 Session (HB/SB 29 Introduced)</t>
  </si>
  <si>
    <t>Filters for 2020-2022 Biennium Capital Outlay Summary (2020 Session to 2022 Session)</t>
  </si>
  <si>
    <t xml:space="preserve">Provides state funding for detailed planning of the third phase of the Integrated Science Center, which was previously authorized for detailed planning with nongeneral funds in Chapter 1289, 2020 Acts of Assembly.
</t>
  </si>
  <si>
    <t xml:space="preserve">Provides additional nongeneral fund appropriation to increase the planning authorization from $250,000 to $351,000 based on VCU's evaluation of the actual cost to complete the pre-planning study.
</t>
  </si>
  <si>
    <t xml:space="preserve">Provides additional nongeneral fund appropriation to increase the planning authorization from $5,000,000 to $6,809,000 based on VCU's evaluation of the actual cost to plan the project through the completion of detailed planning.
</t>
  </si>
  <si>
    <t xml:space="preserve">Provides funding to replace exterior doors, install new electronic door hardware, replace and expand CCTV cameras, and, upgrade support systems to improve overall safety and security of cadets on Post. 
</t>
  </si>
  <si>
    <t>Office of Natural and Historic Resources</t>
  </si>
  <si>
    <t xml:space="preserve">Establishes a capital project and appropriates insurance recovery funds to support the replacement of a historic barn on Clermont Farm in Clarke County.  In 2018, the barn, which supported educational programs, was destroyed by fire. 
</t>
  </si>
  <si>
    <t xml:space="preserve">Authorizes federal fund support to build two new columbaria at the Virginia Veterans Cemetery in Amelia.
</t>
  </si>
  <si>
    <t xml:space="preserve">Authorizes federal fund support to build two new columbaria at the Southwest Virginia Veterans Cemetery in Dublin. 
</t>
  </si>
  <si>
    <t xml:space="preserve">Provides additional funding to the existing central supplement pool, which is available to transfer to other construction pools to address any shortfalls.
</t>
  </si>
  <si>
    <t xml:space="preserve">Provides funding and flexibility to adjust project funding for material cost volatility. Accompanying language directs how the calculation for any such allowance shall be made.
</t>
  </si>
  <si>
    <t xml:space="preserve">Transfers excess bond authorization from completed capital projects to the Chapters 759 and 769 VCBA and VPBA construction pools.
</t>
  </si>
  <si>
    <t xml:space="preserve">Provides funding to support capital investment associated with bolstering technology-related education to address workforce needs.
</t>
  </si>
  <si>
    <t>Provides preplanning funding for the construction ofa 200,000square foot addition to the east side of Harris Hall.The project adds general purpose classrooms, class labs and related support space to the Monroe Park Campus to replace space that will come off line with the demolition of the T. Edward Temple building and Oliver Hall Physical Sciences Wing.In addition, the project expands the inventory of class laboratories and supplements student study and learning space on campus.</t>
  </si>
  <si>
    <t>Authorizes theFrontier Culture Museum to continue planning on the Construct Crossing Galleryproject with an updated scope including addressing insufficient heating and cooling, insufficient square footage for undersized program elements, and omissions of critical site components.</t>
  </si>
  <si>
    <t xml:space="preserve">Directs the Department of Corrections to submit a report regarding plans for the use of the former Beaumont Juvenile Correctional Center as medical facility, including the Department’s infirmary and long-term care needs related to the Deerfield Correctional Facility Expansion and Powhatan Infirmary Replacement planning projects already authorized. The report is to be evaluated by the Six-Year Capital Outlay Plan Advisory Committee before the Department can proceed with detailed planning for a medical facility on the Beaumont property using funding previously provided in support of detailed planning for the Deerfield and Powhatan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</si>
</sst>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name val="Calibri"/>
      <family val="2"/>
      <scheme val="minor"/>
    </font>
    <font>
      <sz val="11"/>
      <name val="Calibri"/>
      <scheme val="minor"/>
    </font>
  </fonts>
  <fills count="2">
    <fill>
      <patternFill patternType="none"/>
    </fill>
    <fill>
      <patternFill patternType="gray125"/>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style="medium">
        <color theme="0"/>
      </right>
      <top/>
      <bottom style="medium">
        <color rgb="FFCCCCCC"/>
      </bottom>
      <diagonal/>
    </border>
    <border>
      <left style="medium">
        <color theme="0"/>
      </left>
      <right style="medium">
        <color theme="0"/>
      </right>
      <top/>
      <bottom style="medium">
        <color rgb="FFCCCCCC"/>
      </bottom>
      <diagonal/>
    </border>
    <border>
      <left style="medium">
        <color theme="0"/>
      </left>
      <right/>
      <top/>
      <bottom style="medium">
        <color rgb="FFCCCCCC"/>
      </bottom>
      <diagonal/>
    </border>
  </borders>
  <cellStyleXfs count="1">
    <xf numFmtId="0" fontId="0" fillId="0" borderId="0"/>
  </cellStyleXfs>
  <cellXfs count="30">
    <xf numFmtId="0" fontId="0" fillId="0" borderId="0" xfId="0"/>
    <xf numFmtId="6" fontId="1" fillId="0" borderId="0" xfId="0" applyNumberFormat="1" applyFont="1"/>
    <xf numFmtId="0" fontId="1" fillId="0" borderId="0" xfId="0" applyFont="1"/>
    <xf numFmtId="0" fontId="2" fillId="0" borderId="0" xfId="0" applyFont="1"/>
    <xf numFmtId="0" fontId="3" fillId="0" borderId="0" xfId="0" applyFont="1"/>
    <xf numFmtId="0" fontId="0" fillId="0" borderId="0" xfId="0" applyFont="1" applyAlignment="1">
      <alignment horizontal="left" indent="1"/>
    </xf>
    <xf numFmtId="0" fontId="1" fillId="0" borderId="0" xfId="0" applyFont="1" applyAlignment="1">
      <alignment horizontal="right"/>
    </xf>
    <xf numFmtId="6" fontId="1" fillId="0" borderId="0" xfId="0" applyNumberFormat="1" applyFont="1" applyAlignment="1">
      <alignment horizontal="center"/>
    </xf>
    <xf numFmtId="0" fontId="5" fillId="0" borderId="0" xfId="0" applyFont="1"/>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0" fillId="0" borderId="0" xfId="0" applyAlignment="1">
      <alignment horizontal="center" vertical="top"/>
    </xf>
    <xf numFmtId="0" fontId="7" fillId="0" borderId="2"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6" fontId="7" fillId="0" borderId="1" xfId="0" applyNumberFormat="1" applyFont="1" applyFill="1" applyBorder="1" applyAlignment="1">
      <alignment horizontal="right" vertical="top" wrapText="1"/>
    </xf>
    <xf numFmtId="0" fontId="7" fillId="0" borderId="1" xfId="0" applyFont="1" applyFill="1" applyBorder="1" applyAlignment="1">
      <alignment vertical="top"/>
    </xf>
    <xf numFmtId="0" fontId="7" fillId="0" borderId="4" xfId="0" applyFont="1" applyFill="1" applyBorder="1" applyAlignment="1">
      <alignment vertical="top" wrapText="1"/>
    </xf>
    <xf numFmtId="0" fontId="7" fillId="0" borderId="5" xfId="0" applyFont="1" applyFill="1" applyBorder="1" applyAlignment="1">
      <alignment horizontal="center" vertical="top" wrapText="1"/>
    </xf>
    <xf numFmtId="0" fontId="7" fillId="0" borderId="5" xfId="0" applyFont="1" applyFill="1" applyBorder="1" applyAlignment="1">
      <alignment vertical="top" wrapText="1"/>
    </xf>
    <xf numFmtId="6" fontId="7" fillId="0" borderId="5" xfId="0" applyNumberFormat="1" applyFont="1" applyFill="1" applyBorder="1" applyAlignment="1">
      <alignment horizontal="right" vertical="top" wrapText="1"/>
    </xf>
    <xf numFmtId="0" fontId="6" fillId="0" borderId="9" xfId="0" applyFont="1" applyFill="1" applyBorder="1" applyAlignment="1">
      <alignment horizontal="center" vertical="top" wrapText="1"/>
    </xf>
    <xf numFmtId="0" fontId="4" fillId="0" borderId="0" xfId="0" applyFont="1" applyAlignment="1">
      <alignment horizontal="center" wrapText="1"/>
    </xf>
    <xf numFmtId="0" fontId="8" fillId="0" borderId="2" xfId="0" applyFont="1" applyFill="1" applyBorder="1" applyAlignment="1">
      <alignmen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6" fontId="8" fillId="0" borderId="1" xfId="0" applyNumberFormat="1" applyFont="1" applyFill="1" applyBorder="1" applyAlignment="1">
      <alignment horizontal="right" vertical="top" wrapText="1"/>
    </xf>
    <xf numFmtId="6" fontId="7" fillId="0" borderId="3" xfId="0" applyNumberFormat="1" applyFont="1" applyFill="1" applyBorder="1" applyAlignment="1">
      <alignment horizontal="right" vertical="top" wrapText="1"/>
    </xf>
    <xf numFmtId="6" fontId="7" fillId="0" borderId="6" xfId="0" applyNumberFormat="1" applyFont="1" applyFill="1" applyBorder="1" applyAlignment="1">
      <alignment horizontal="right" vertical="top" wrapText="1"/>
    </xf>
    <xf numFmtId="6" fontId="8" fillId="0" borderId="3" xfId="0" applyNumberFormat="1" applyFont="1" applyFill="1" applyBorder="1" applyAlignment="1">
      <alignment horizontal="right" vertical="top" wrapText="1"/>
    </xf>
  </cellXfs>
  <cellStyles count="1">
    <cellStyle name="Normal" xfId="0" builtinId="0"/>
  </cellStyles>
  <dxfs count="37">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dxf>
    <dxf>
      <border>
        <bottom style="medium">
          <color rgb="FFCCCCCC"/>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6"/>
      <tableStyleElement type="headerRow" dxfId="35"/>
    </tableStyle>
    <tableStyle name="TableStyleMedium2 2"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39914</xdr:rowOff>
    </xdr:from>
    <xdr:to>
      <xdr:col>8</xdr:col>
      <xdr:colOff>292100</xdr:colOff>
      <xdr:row>34</xdr:row>
      <xdr:rowOff>92529</xdr:rowOff>
    </xdr:to>
    <xdr:sp macro="" textlink="">
      <xdr:nvSpPr>
        <xdr:cNvPr id="6" name="TextBox 5"/>
        <xdr:cNvSpPr txBox="1"/>
      </xdr:nvSpPr>
      <xdr:spPr>
        <a:xfrm>
          <a:off x="0" y="3926114"/>
          <a:ext cx="7182757" cy="2643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Capital Summary tab to view filtered information</a:t>
          </a:r>
        </a:p>
        <a:p>
          <a:endParaRPr lang="en-US" sz="1100" b="0" u="none" baseline="0"/>
        </a:p>
        <a:p>
          <a:r>
            <a:rPr lang="en-US" sz="1100" b="0" u="none" baseline="0"/>
            <a:t>Note on Session / Chapter filter:  Chapter 1289 contains the original appropriation for the 2020-2022 biennium.  The Chapter 56, Chapter 552, and HB/SB 29 selections contain the incremental changes that occured against the original.  To get the complete totals for HB/SB 29 Introduced, the Chapter 1289, Chapter 56, Chapter 552, and HB/SB 29 choices must be selected.</a:t>
          </a:r>
        </a:p>
        <a:p>
          <a:endParaRPr lang="en-US" sz="1100" b="0" u="none"/>
        </a:p>
      </xdr:txBody>
    </xdr:sp>
    <xdr:clientData/>
  </xdr:twoCellAnchor>
  <xdr:twoCellAnchor editAs="oneCell">
    <xdr:from>
      <xdr:col>7</xdr:col>
      <xdr:colOff>100693</xdr:colOff>
      <xdr:row>23</xdr:row>
      <xdr:rowOff>171905</xdr:rowOff>
    </xdr:from>
    <xdr:to>
      <xdr:col>7</xdr:col>
      <xdr:colOff>319698</xdr:colOff>
      <xdr:row>25</xdr:row>
      <xdr:rowOff>104499</xdr:rowOff>
    </xdr:to>
    <xdr:pic>
      <xdr:nvPicPr>
        <xdr:cNvPr id="7" name="Picture 6"/>
        <xdr:cNvPicPr>
          <a:picLocks noChangeAspect="1"/>
        </xdr:cNvPicPr>
      </xdr:nvPicPr>
      <xdr:blipFill>
        <a:blip xmlns:r="http://schemas.openxmlformats.org/officeDocument/2006/relationships" r:embed="rId1"/>
        <a:stretch>
          <a:fillRect/>
        </a:stretch>
      </xdr:blipFill>
      <xdr:spPr>
        <a:xfrm>
          <a:off x="5924550" y="4613276"/>
          <a:ext cx="219005" cy="302709"/>
        </a:xfrm>
        <a:prstGeom prst="rect">
          <a:avLst/>
        </a:prstGeom>
      </xdr:spPr>
    </xdr:pic>
    <xdr:clientData/>
  </xdr:twoCellAnchor>
  <xdr:twoCellAnchor editAs="absolute">
    <xdr:from>
      <xdr:col>0</xdr:col>
      <xdr:colOff>25400</xdr:colOff>
      <xdr:row>5</xdr:row>
      <xdr:rowOff>25401</xdr:rowOff>
    </xdr:from>
    <xdr:to>
      <xdr:col>5</xdr:col>
      <xdr:colOff>711200</xdr:colOff>
      <xdr:row>12</xdr:row>
      <xdr:rowOff>171451</xdr:rowOff>
    </xdr:to>
    <mc:AlternateContent xmlns:mc="http://schemas.openxmlformats.org/markup-compatibility/2006" xmlns:sle15="http://schemas.microsoft.com/office/drawing/2012/slicer">
      <mc:Choice Requires="sle15">
        <xdr:graphicFrame macro="">
          <xdr:nvGraphicFramePr>
            <xdr:cNvPr id="8"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25400" y="1130301"/>
              <a:ext cx="4184650" cy="1435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774700</xdr:colOff>
      <xdr:row>5</xdr:row>
      <xdr:rowOff>19050</xdr:rowOff>
    </xdr:from>
    <xdr:to>
      <xdr:col>11</xdr:col>
      <xdr:colOff>641350</xdr:colOff>
      <xdr:row>18</xdr:row>
      <xdr:rowOff>149225</xdr:rowOff>
    </xdr:to>
    <mc:AlternateContent xmlns:mc="http://schemas.openxmlformats.org/markup-compatibility/2006" xmlns:sle15="http://schemas.microsoft.com/office/drawing/2012/slicer">
      <mc:Choice Requires="sle15">
        <xdr:graphicFrame macro="">
          <xdr:nvGraphicFramePr>
            <xdr:cNvPr id="9"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273550" y="1123950"/>
              <a:ext cx="614045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57150</xdr:colOff>
      <xdr:row>13</xdr:row>
      <xdr:rowOff>31751</xdr:rowOff>
    </xdr:from>
    <xdr:to>
      <xdr:col>3</xdr:col>
      <xdr:colOff>171450</xdr:colOff>
      <xdr:row>19</xdr:row>
      <xdr:rowOff>146957</xdr:rowOff>
    </xdr:to>
    <mc:AlternateContent xmlns:mc="http://schemas.openxmlformats.org/markup-compatibility/2006" xmlns:sle15="http://schemas.microsoft.com/office/drawing/2012/slicer">
      <mc:Choice Requires="sle15">
        <xdr:graphicFrame macro="">
          <xdr:nvGraphicFramePr>
            <xdr:cNvPr id="10"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57150" y="2622551"/>
              <a:ext cx="2073729" cy="12255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228600</xdr:colOff>
      <xdr:row>13</xdr:row>
      <xdr:rowOff>31751</xdr:rowOff>
    </xdr:from>
    <xdr:to>
      <xdr:col>5</xdr:col>
      <xdr:colOff>647700</xdr:colOff>
      <xdr:row>19</xdr:row>
      <xdr:rowOff>125186</xdr:rowOff>
    </xdr:to>
    <mc:AlternateContent xmlns:mc="http://schemas.openxmlformats.org/markup-compatibility/2006" xmlns:sle15="http://schemas.microsoft.com/office/drawing/2012/slicer">
      <mc:Choice Requires="sle15">
        <xdr:graphicFrame macro="">
          <xdr:nvGraphicFramePr>
            <xdr:cNvPr id="11"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2188029" y="2622551"/>
              <a:ext cx="2144485" cy="12037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2" column="1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2" name="TblCapSummary" displayName="TblCapSummary" ref="A4:W184" totalsRowShown="0" headerRowDxfId="27" dataDxfId="25" headerRowBorderDxfId="26" tableBorderDxfId="24" totalsRowBorderDxfId="23">
  <autoFilter ref="A4:W184"/>
  <sortState ref="A5:W184">
    <sortCondition ref="B5:B184"/>
    <sortCondition ref="D5:D184"/>
    <sortCondition ref="J5:J184"/>
    <sortCondition ref="M5:M184"/>
    <sortCondition ref="N5:N184"/>
  </sortState>
  <tableColumns count="23">
    <tableColumn id="1" name="Secretarial Area" dataDxfId="22"/>
    <tableColumn id="2" name="Sec Area Sort" dataDxfId="21"/>
    <tableColumn id="3" name="Agency" dataDxfId="20"/>
    <tableColumn id="4" name="Agency Sort" dataDxfId="19"/>
    <tableColumn id="5" name="Agency Code" dataDxfId="18"/>
    <tableColumn id="6" name="Agency Title" dataDxfId="17"/>
    <tableColumn id="7" name="Chapter Origin" dataDxfId="16"/>
    <tableColumn id="8" name="Budget Round" dataDxfId="15"/>
    <tableColumn id="9" name="Session" dataDxfId="14"/>
    <tableColumn id="10" name="Session Sort" dataDxfId="13"/>
    <tableColumn id="11" name="Session / Chapter" dataDxfId="12"/>
    <tableColumn id="12" name="Type" dataDxfId="11"/>
    <tableColumn id="13" name="Type Sort" dataDxfId="10"/>
    <tableColumn id="14" name="Title" dataDxfId="9"/>
    <tableColumn id="15" name="Description" dataDxfId="8"/>
    <tableColumn id="16" name="FY 2021 GF" dataDxfId="7"/>
    <tableColumn id="17" name="FY 2022 GF" dataDxfId="6"/>
    <tableColumn id="18" name="FY 2021 NGF" dataDxfId="5"/>
    <tableColumn id="19" name="FY 2022 NGF" dataDxfId="4"/>
    <tableColumn id="20" name="FY 2021 State Supported Debt Financing" dataDxfId="3"/>
    <tableColumn id="21" name="FY 2022 State Supported Debt Financing" dataDxfId="2"/>
    <tableColumn id="22" name="FY 2021 Other Debt Financing" dataDxfId="1"/>
    <tableColumn id="23" name="FY 2022 Other Debt Financing"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showGridLines="0" tabSelected="1" workbookViewId="0">
      <pane xSplit="14" ySplit="4" topLeftCell="O5" activePane="bottomRight" state="frozen"/>
      <selection pane="topRight" activeCell="O1" sqref="O1"/>
      <selection pane="bottomLeft" activeCell="A5" sqref="A5"/>
      <selection pane="bottomRight" activeCell="A5" sqref="A5"/>
    </sheetView>
  </sheetViews>
  <sheetFormatPr defaultRowHeight="15"/>
  <cols>
    <col min="1" max="1" width="14.28515625" customWidth="1"/>
    <col min="2" max="2" width="13.85546875" hidden="1" customWidth="1"/>
    <col min="3" max="3" width="22" customWidth="1"/>
    <col min="4" max="4" width="12.5703125" hidden="1" customWidth="1"/>
    <col min="5" max="5" width="13.42578125" hidden="1" customWidth="1"/>
    <col min="6" max="6" width="32.42578125" hidden="1" customWidth="1"/>
    <col min="7" max="7" width="15" hidden="1" customWidth="1"/>
    <col min="8" max="8" width="14.5703125" hidden="1" customWidth="1"/>
    <col min="9" max="9" width="9" hidden="1" customWidth="1"/>
    <col min="10" max="10" width="12.85546875" hidden="1" customWidth="1"/>
    <col min="11" max="11" width="15.140625" customWidth="1"/>
    <col min="12" max="12" width="14.7109375" customWidth="1"/>
    <col min="13" max="13" width="10.7109375" hidden="1" customWidth="1"/>
    <col min="14" max="14" width="19.42578125" customWidth="1"/>
    <col min="15" max="15" width="39" customWidth="1"/>
    <col min="16" max="17" width="13.42578125" customWidth="1"/>
    <col min="18" max="19" width="13.140625" customWidth="1"/>
    <col min="20" max="21" width="17.28515625" customWidth="1"/>
    <col min="22" max="23" width="16.5703125" customWidth="1"/>
  </cols>
  <sheetData>
    <row r="1" spans="1:23" ht="18.75">
      <c r="A1" s="3" t="s">
        <v>105</v>
      </c>
    </row>
    <row r="2" spans="1:23" ht="15.75">
      <c r="A2" s="4" t="s">
        <v>466</v>
      </c>
    </row>
    <row r="3" spans="1:23">
      <c r="A3" s="8" t="s">
        <v>431</v>
      </c>
      <c r="P3" s="1">
        <f>SUBTOTAL(109,TblCapSummary[FY 2021 GF])</f>
        <v>1800000</v>
      </c>
      <c r="Q3" s="1">
        <f>SUBTOTAL(109,TblCapSummary[FY 2022 GF])</f>
        <v>448318850</v>
      </c>
      <c r="R3" s="1">
        <f>SUBTOTAL(109,TblCapSummary[FY 2021 NGF])</f>
        <v>454906680</v>
      </c>
      <c r="S3" s="1">
        <f>SUBTOTAL(109,TblCapSummary[FY 2022 NGF])</f>
        <v>178695141</v>
      </c>
      <c r="T3" s="1">
        <f>SUBTOTAL(109,TblCapSummary[FY 2021 State Supported Debt Financing])</f>
        <v>2062396308</v>
      </c>
      <c r="U3" s="1">
        <f>SUBTOTAL(109,TblCapSummary[FY 2022 State Supported Debt Financing])</f>
        <v>189639137</v>
      </c>
      <c r="V3" s="1">
        <f>SUBTOTAL(109,TblCapSummary[FY 2021 Other Debt Financing])</f>
        <v>667486854</v>
      </c>
      <c r="W3" s="1">
        <f>SUBTOTAL(109,TblCapSummary[[#All],[FY 2022 Other Debt Financing]])</f>
        <v>55136000</v>
      </c>
    </row>
    <row r="4" spans="1:23" s="11" customFormat="1" ht="45.75" thickBot="1">
      <c r="A4" s="9" t="s">
        <v>0</v>
      </c>
      <c r="B4" s="10" t="s">
        <v>1</v>
      </c>
      <c r="C4" s="10" t="s">
        <v>2</v>
      </c>
      <c r="D4" s="10" t="s">
        <v>5</v>
      </c>
      <c r="E4" s="10" t="s">
        <v>3</v>
      </c>
      <c r="F4" s="10" t="s">
        <v>4</v>
      </c>
      <c r="G4" s="10" t="s">
        <v>116</v>
      </c>
      <c r="H4" s="10" t="s">
        <v>6</v>
      </c>
      <c r="I4" s="10" t="s">
        <v>7</v>
      </c>
      <c r="J4" s="10" t="s">
        <v>8</v>
      </c>
      <c r="K4" s="10" t="s">
        <v>106</v>
      </c>
      <c r="L4" s="10" t="s">
        <v>9</v>
      </c>
      <c r="M4" s="10" t="s">
        <v>10</v>
      </c>
      <c r="N4" s="10" t="s">
        <v>11</v>
      </c>
      <c r="O4" s="10" t="s">
        <v>12</v>
      </c>
      <c r="P4" s="10" t="s">
        <v>13</v>
      </c>
      <c r="Q4" s="10" t="s">
        <v>14</v>
      </c>
      <c r="R4" s="10" t="s">
        <v>15</v>
      </c>
      <c r="S4" s="10" t="s">
        <v>16</v>
      </c>
      <c r="T4" s="10" t="s">
        <v>117</v>
      </c>
      <c r="U4" s="10" t="s">
        <v>118</v>
      </c>
      <c r="V4" s="10" t="s">
        <v>119</v>
      </c>
      <c r="W4" s="21" t="s">
        <v>120</v>
      </c>
    </row>
    <row r="5" spans="1:23" ht="30.75" thickBot="1">
      <c r="A5" s="12" t="s">
        <v>26</v>
      </c>
      <c r="B5" s="13">
        <v>4</v>
      </c>
      <c r="C5" s="14" t="s">
        <v>27</v>
      </c>
      <c r="D5" s="13">
        <v>59000</v>
      </c>
      <c r="E5" s="13">
        <v>194</v>
      </c>
      <c r="F5" s="14" t="s">
        <v>28</v>
      </c>
      <c r="G5" s="13" t="s">
        <v>17</v>
      </c>
      <c r="H5" s="13" t="s">
        <v>18</v>
      </c>
      <c r="I5" s="13">
        <v>2020</v>
      </c>
      <c r="J5" s="13">
        <v>2020</v>
      </c>
      <c r="K5" s="14" t="s">
        <v>107</v>
      </c>
      <c r="L5" s="13" t="s">
        <v>23</v>
      </c>
      <c r="M5" s="13">
        <v>30</v>
      </c>
      <c r="N5" s="14" t="s">
        <v>121</v>
      </c>
      <c r="O5" s="14" t="s">
        <v>122</v>
      </c>
      <c r="P5" s="15">
        <v>0</v>
      </c>
      <c r="Q5" s="15">
        <v>0</v>
      </c>
      <c r="R5" s="15">
        <v>0</v>
      </c>
      <c r="S5" s="15">
        <v>0</v>
      </c>
      <c r="T5" s="15">
        <v>17800000</v>
      </c>
      <c r="U5" s="15">
        <v>0</v>
      </c>
      <c r="V5" s="15">
        <v>0</v>
      </c>
      <c r="W5" s="27">
        <v>0</v>
      </c>
    </row>
    <row r="6" spans="1:23" ht="60.75" thickBot="1">
      <c r="A6" s="12" t="s">
        <v>26</v>
      </c>
      <c r="B6" s="13">
        <v>4</v>
      </c>
      <c r="C6" s="14" t="s">
        <v>27</v>
      </c>
      <c r="D6" s="13">
        <v>59000</v>
      </c>
      <c r="E6" s="13">
        <v>194</v>
      </c>
      <c r="F6" s="14" t="s">
        <v>28</v>
      </c>
      <c r="G6" s="13" t="s">
        <v>20</v>
      </c>
      <c r="H6" s="13" t="s">
        <v>21</v>
      </c>
      <c r="I6" s="13" t="s">
        <v>22</v>
      </c>
      <c r="J6" s="13">
        <v>2021</v>
      </c>
      <c r="K6" s="14" t="s">
        <v>108</v>
      </c>
      <c r="L6" s="13" t="s">
        <v>23</v>
      </c>
      <c r="M6" s="13">
        <v>30</v>
      </c>
      <c r="N6" s="14" t="s">
        <v>123</v>
      </c>
      <c r="O6" s="14" t="s">
        <v>124</v>
      </c>
      <c r="P6" s="15">
        <v>0</v>
      </c>
      <c r="Q6" s="15">
        <v>0</v>
      </c>
      <c r="R6" s="15">
        <v>0</v>
      </c>
      <c r="S6" s="15">
        <v>0</v>
      </c>
      <c r="T6" s="15">
        <v>0</v>
      </c>
      <c r="U6" s="15">
        <v>4512000</v>
      </c>
      <c r="V6" s="15">
        <v>0</v>
      </c>
      <c r="W6" s="27">
        <v>0</v>
      </c>
    </row>
    <row r="7" spans="1:23" ht="45.75" thickBot="1">
      <c r="A7" s="12" t="s">
        <v>26</v>
      </c>
      <c r="B7" s="13">
        <v>4</v>
      </c>
      <c r="C7" s="14" t="s">
        <v>27</v>
      </c>
      <c r="D7" s="13">
        <v>59000</v>
      </c>
      <c r="E7" s="13">
        <v>194</v>
      </c>
      <c r="F7" s="14" t="s">
        <v>28</v>
      </c>
      <c r="G7" s="13" t="s">
        <v>20</v>
      </c>
      <c r="H7" s="13" t="s">
        <v>21</v>
      </c>
      <c r="I7" s="13" t="s">
        <v>22</v>
      </c>
      <c r="J7" s="13">
        <v>2021</v>
      </c>
      <c r="K7" s="14" t="s">
        <v>108</v>
      </c>
      <c r="L7" s="13" t="s">
        <v>23</v>
      </c>
      <c r="M7" s="13">
        <v>30</v>
      </c>
      <c r="N7" s="14" t="s">
        <v>125</v>
      </c>
      <c r="O7" s="14" t="s">
        <v>126</v>
      </c>
      <c r="P7" s="15">
        <v>0</v>
      </c>
      <c r="Q7" s="15">
        <v>11320000</v>
      </c>
      <c r="R7" s="15">
        <v>0</v>
      </c>
      <c r="S7" s="15">
        <v>0</v>
      </c>
      <c r="T7" s="15">
        <v>0</v>
      </c>
      <c r="U7" s="15">
        <v>0</v>
      </c>
      <c r="V7" s="15">
        <v>0</v>
      </c>
      <c r="W7" s="27">
        <v>0</v>
      </c>
    </row>
    <row r="8" spans="1:23" ht="60.75" thickBot="1">
      <c r="A8" s="12" t="s">
        <v>26</v>
      </c>
      <c r="B8" s="13">
        <v>4</v>
      </c>
      <c r="C8" s="14" t="s">
        <v>27</v>
      </c>
      <c r="D8" s="13">
        <v>59000</v>
      </c>
      <c r="E8" s="13">
        <v>194</v>
      </c>
      <c r="F8" s="14" t="s">
        <v>28</v>
      </c>
      <c r="G8" s="13" t="s">
        <v>20</v>
      </c>
      <c r="H8" s="13" t="s">
        <v>21</v>
      </c>
      <c r="I8" s="13" t="s">
        <v>22</v>
      </c>
      <c r="J8" s="13">
        <v>2021</v>
      </c>
      <c r="K8" s="14" t="s">
        <v>108</v>
      </c>
      <c r="L8" s="13" t="s">
        <v>23</v>
      </c>
      <c r="M8" s="13">
        <v>30</v>
      </c>
      <c r="N8" s="14" t="s">
        <v>127</v>
      </c>
      <c r="O8" s="14" t="s">
        <v>128</v>
      </c>
      <c r="P8" s="15">
        <v>0</v>
      </c>
      <c r="Q8" s="15">
        <v>6220000</v>
      </c>
      <c r="R8" s="15">
        <v>0</v>
      </c>
      <c r="S8" s="15">
        <v>0</v>
      </c>
      <c r="T8" s="15">
        <v>0</v>
      </c>
      <c r="U8" s="15">
        <v>0</v>
      </c>
      <c r="V8" s="15">
        <v>0</v>
      </c>
      <c r="W8" s="27">
        <v>0</v>
      </c>
    </row>
    <row r="9" spans="1:23" ht="45.75" thickBot="1">
      <c r="A9" s="12" t="s">
        <v>29</v>
      </c>
      <c r="B9" s="13">
        <v>5</v>
      </c>
      <c r="C9" s="14" t="s">
        <v>30</v>
      </c>
      <c r="D9" s="13">
        <v>67000</v>
      </c>
      <c r="E9" s="13">
        <v>411</v>
      </c>
      <c r="F9" s="14" t="s">
        <v>31</v>
      </c>
      <c r="G9" s="13" t="s">
        <v>17</v>
      </c>
      <c r="H9" s="13" t="s">
        <v>18</v>
      </c>
      <c r="I9" s="13">
        <v>2020</v>
      </c>
      <c r="J9" s="13">
        <v>2020</v>
      </c>
      <c r="K9" s="14" t="s">
        <v>107</v>
      </c>
      <c r="L9" s="13" t="s">
        <v>23</v>
      </c>
      <c r="M9" s="13">
        <v>30</v>
      </c>
      <c r="N9" s="14" t="s">
        <v>129</v>
      </c>
      <c r="O9" s="14" t="s">
        <v>130</v>
      </c>
      <c r="P9" s="15">
        <v>0</v>
      </c>
      <c r="Q9" s="15">
        <v>0</v>
      </c>
      <c r="R9" s="15">
        <v>5110191</v>
      </c>
      <c r="S9" s="15">
        <v>0</v>
      </c>
      <c r="T9" s="15">
        <v>0</v>
      </c>
      <c r="U9" s="15">
        <v>0</v>
      </c>
      <c r="V9" s="15">
        <v>0</v>
      </c>
      <c r="W9" s="27">
        <v>0</v>
      </c>
    </row>
    <row r="10" spans="1:23" ht="90.75" thickBot="1">
      <c r="A10" s="12" t="s">
        <v>29</v>
      </c>
      <c r="B10" s="13">
        <v>5</v>
      </c>
      <c r="C10" s="14" t="s">
        <v>30</v>
      </c>
      <c r="D10" s="13">
        <v>67000</v>
      </c>
      <c r="E10" s="13">
        <v>411</v>
      </c>
      <c r="F10" s="14" t="s">
        <v>31</v>
      </c>
      <c r="G10" s="13" t="s">
        <v>20</v>
      </c>
      <c r="H10" s="13" t="s">
        <v>21</v>
      </c>
      <c r="I10" s="13" t="s">
        <v>22</v>
      </c>
      <c r="J10" s="13">
        <v>2021</v>
      </c>
      <c r="K10" s="14" t="s">
        <v>108</v>
      </c>
      <c r="L10" s="13" t="s">
        <v>23</v>
      </c>
      <c r="M10" s="13">
        <v>30</v>
      </c>
      <c r="N10" s="14" t="s">
        <v>131</v>
      </c>
      <c r="O10" s="14" t="s">
        <v>132</v>
      </c>
      <c r="P10" s="15">
        <v>0</v>
      </c>
      <c r="Q10" s="15">
        <v>0</v>
      </c>
      <c r="R10" s="15">
        <v>0</v>
      </c>
      <c r="S10" s="15">
        <v>6725000</v>
      </c>
      <c r="T10" s="15">
        <v>0</v>
      </c>
      <c r="U10" s="15">
        <v>0</v>
      </c>
      <c r="V10" s="15">
        <v>0</v>
      </c>
      <c r="W10" s="27">
        <v>0</v>
      </c>
    </row>
    <row r="11" spans="1:23" ht="75.75" thickBot="1">
      <c r="A11" s="12" t="s">
        <v>32</v>
      </c>
      <c r="B11" s="13">
        <v>7</v>
      </c>
      <c r="C11" s="14" t="s">
        <v>34</v>
      </c>
      <c r="D11" s="13">
        <v>87000</v>
      </c>
      <c r="E11" s="13">
        <v>242</v>
      </c>
      <c r="F11" s="14" t="s">
        <v>35</v>
      </c>
      <c r="G11" s="13" t="s">
        <v>17</v>
      </c>
      <c r="H11" s="13" t="s">
        <v>18</v>
      </c>
      <c r="I11" s="13">
        <v>2020</v>
      </c>
      <c r="J11" s="13">
        <v>2020</v>
      </c>
      <c r="K11" s="14" t="s">
        <v>107</v>
      </c>
      <c r="L11" s="13" t="s">
        <v>23</v>
      </c>
      <c r="M11" s="13">
        <v>30</v>
      </c>
      <c r="N11" s="14" t="s">
        <v>436</v>
      </c>
      <c r="O11" s="14" t="s">
        <v>133</v>
      </c>
      <c r="P11" s="15">
        <v>0</v>
      </c>
      <c r="Q11" s="15">
        <v>0</v>
      </c>
      <c r="R11" s="15">
        <v>0</v>
      </c>
      <c r="S11" s="15">
        <v>0</v>
      </c>
      <c r="T11" s="15">
        <v>0</v>
      </c>
      <c r="U11" s="15">
        <v>0</v>
      </c>
      <c r="V11" s="15">
        <v>2789000</v>
      </c>
      <c r="W11" s="27">
        <v>0</v>
      </c>
    </row>
    <row r="12" spans="1:23" ht="45.75" thickBot="1">
      <c r="A12" s="12" t="s">
        <v>32</v>
      </c>
      <c r="B12" s="13">
        <v>7</v>
      </c>
      <c r="C12" s="14" t="s">
        <v>34</v>
      </c>
      <c r="D12" s="13">
        <v>87000</v>
      </c>
      <c r="E12" s="13">
        <v>242</v>
      </c>
      <c r="F12" s="14" t="s">
        <v>35</v>
      </c>
      <c r="G12" s="13" t="s">
        <v>17</v>
      </c>
      <c r="H12" s="13" t="s">
        <v>18</v>
      </c>
      <c r="I12" s="13">
        <v>2020</v>
      </c>
      <c r="J12" s="13">
        <v>2020</v>
      </c>
      <c r="K12" s="14" t="s">
        <v>107</v>
      </c>
      <c r="L12" s="13" t="s">
        <v>23</v>
      </c>
      <c r="M12" s="13">
        <v>30</v>
      </c>
      <c r="N12" s="14" t="s">
        <v>134</v>
      </c>
      <c r="O12" s="14" t="s">
        <v>135</v>
      </c>
      <c r="P12" s="15">
        <v>0</v>
      </c>
      <c r="Q12" s="15">
        <v>0</v>
      </c>
      <c r="R12" s="15">
        <v>2061000</v>
      </c>
      <c r="S12" s="15">
        <v>0</v>
      </c>
      <c r="T12" s="15">
        <v>0</v>
      </c>
      <c r="U12" s="15">
        <v>0</v>
      </c>
      <c r="V12" s="15">
        <v>0</v>
      </c>
      <c r="W12" s="27">
        <v>0</v>
      </c>
    </row>
    <row r="13" spans="1:23" ht="45.75" thickBot="1">
      <c r="A13" s="12" t="s">
        <v>32</v>
      </c>
      <c r="B13" s="13">
        <v>7</v>
      </c>
      <c r="C13" s="14" t="s">
        <v>34</v>
      </c>
      <c r="D13" s="13">
        <v>87000</v>
      </c>
      <c r="E13" s="13">
        <v>242</v>
      </c>
      <c r="F13" s="14" t="s">
        <v>35</v>
      </c>
      <c r="G13" s="13" t="s">
        <v>17</v>
      </c>
      <c r="H13" s="13" t="s">
        <v>18</v>
      </c>
      <c r="I13" s="13">
        <v>2020</v>
      </c>
      <c r="J13" s="13">
        <v>2020</v>
      </c>
      <c r="K13" s="14" t="s">
        <v>107</v>
      </c>
      <c r="L13" s="13" t="s">
        <v>19</v>
      </c>
      <c r="M13" s="13">
        <v>40</v>
      </c>
      <c r="N13" s="14" t="s">
        <v>136</v>
      </c>
      <c r="O13" s="14" t="s">
        <v>33</v>
      </c>
      <c r="P13" s="15">
        <v>0</v>
      </c>
      <c r="Q13" s="15">
        <v>0</v>
      </c>
      <c r="R13" s="15">
        <v>0</v>
      </c>
      <c r="S13" s="15">
        <v>0</v>
      </c>
      <c r="T13" s="15">
        <v>0</v>
      </c>
      <c r="U13" s="15">
        <v>0</v>
      </c>
      <c r="V13" s="15">
        <v>0</v>
      </c>
      <c r="W13" s="27">
        <v>0</v>
      </c>
    </row>
    <row r="14" spans="1:23" ht="120.75" thickBot="1">
      <c r="A14" s="12" t="s">
        <v>32</v>
      </c>
      <c r="B14" s="13">
        <v>7</v>
      </c>
      <c r="C14" s="14" t="s">
        <v>34</v>
      </c>
      <c r="D14" s="13">
        <v>87000</v>
      </c>
      <c r="E14" s="13">
        <v>242</v>
      </c>
      <c r="F14" s="14" t="s">
        <v>35</v>
      </c>
      <c r="G14" s="13" t="s">
        <v>437</v>
      </c>
      <c r="H14" s="13" t="s">
        <v>438</v>
      </c>
      <c r="I14" s="13">
        <v>2022</v>
      </c>
      <c r="J14" s="13">
        <v>2022</v>
      </c>
      <c r="K14" s="14" t="s">
        <v>439</v>
      </c>
      <c r="L14" s="13" t="s">
        <v>23</v>
      </c>
      <c r="M14" s="13">
        <v>30</v>
      </c>
      <c r="N14" s="14" t="s">
        <v>134</v>
      </c>
      <c r="O14" s="14" t="s">
        <v>468</v>
      </c>
      <c r="P14" s="15">
        <v>0</v>
      </c>
      <c r="Q14" s="15">
        <v>2061000</v>
      </c>
      <c r="R14" s="15">
        <v>0</v>
      </c>
      <c r="S14" s="15">
        <v>0</v>
      </c>
      <c r="T14" s="15">
        <v>0</v>
      </c>
      <c r="U14" s="15">
        <v>0</v>
      </c>
      <c r="V14" s="15">
        <v>0</v>
      </c>
      <c r="W14" s="27">
        <v>0</v>
      </c>
    </row>
    <row r="15" spans="1:23" ht="75.75" thickBot="1">
      <c r="A15" s="12" t="s">
        <v>32</v>
      </c>
      <c r="B15" s="13">
        <v>7</v>
      </c>
      <c r="C15" s="14" t="s">
        <v>36</v>
      </c>
      <c r="D15" s="13">
        <v>88000</v>
      </c>
      <c r="E15" s="13">
        <v>204</v>
      </c>
      <c r="F15" s="14" t="s">
        <v>37</v>
      </c>
      <c r="G15" s="13" t="s">
        <v>17</v>
      </c>
      <c r="H15" s="13" t="s">
        <v>18</v>
      </c>
      <c r="I15" s="13">
        <v>2020</v>
      </c>
      <c r="J15" s="13">
        <v>2020</v>
      </c>
      <c r="K15" s="14" t="s">
        <v>107</v>
      </c>
      <c r="L15" s="13" t="s">
        <v>23</v>
      </c>
      <c r="M15" s="13">
        <v>30</v>
      </c>
      <c r="N15" s="14" t="s">
        <v>137</v>
      </c>
      <c r="O15" s="14" t="s">
        <v>138</v>
      </c>
      <c r="P15" s="15">
        <v>0</v>
      </c>
      <c r="Q15" s="15">
        <v>0</v>
      </c>
      <c r="R15" s="15">
        <v>0</v>
      </c>
      <c r="S15" s="15">
        <v>0</v>
      </c>
      <c r="T15" s="15">
        <v>0</v>
      </c>
      <c r="U15" s="15">
        <v>0</v>
      </c>
      <c r="V15" s="15">
        <v>11300000</v>
      </c>
      <c r="W15" s="27">
        <v>0</v>
      </c>
    </row>
    <row r="16" spans="1:23" ht="60.75" thickBot="1">
      <c r="A16" s="12" t="s">
        <v>32</v>
      </c>
      <c r="B16" s="13">
        <v>7</v>
      </c>
      <c r="C16" s="14" t="s">
        <v>36</v>
      </c>
      <c r="D16" s="13">
        <v>88000</v>
      </c>
      <c r="E16" s="13">
        <v>204</v>
      </c>
      <c r="F16" s="14" t="s">
        <v>37</v>
      </c>
      <c r="G16" s="13" t="s">
        <v>17</v>
      </c>
      <c r="H16" s="13" t="s">
        <v>18</v>
      </c>
      <c r="I16" s="13">
        <v>2020</v>
      </c>
      <c r="J16" s="13">
        <v>2020</v>
      </c>
      <c r="K16" s="14" t="s">
        <v>107</v>
      </c>
      <c r="L16" s="13" t="s">
        <v>23</v>
      </c>
      <c r="M16" s="13">
        <v>30</v>
      </c>
      <c r="N16" s="14" t="s">
        <v>139</v>
      </c>
      <c r="O16" s="14" t="s">
        <v>140</v>
      </c>
      <c r="P16" s="15">
        <v>0</v>
      </c>
      <c r="Q16" s="15">
        <v>0</v>
      </c>
      <c r="R16" s="15">
        <v>0</v>
      </c>
      <c r="S16" s="15">
        <v>0</v>
      </c>
      <c r="T16" s="15">
        <v>0</v>
      </c>
      <c r="U16" s="15">
        <v>0</v>
      </c>
      <c r="V16" s="15">
        <v>11850000</v>
      </c>
      <c r="W16" s="27">
        <v>0</v>
      </c>
    </row>
    <row r="17" spans="1:23" ht="120.75" thickBot="1">
      <c r="A17" s="12" t="s">
        <v>32</v>
      </c>
      <c r="B17" s="13">
        <v>7</v>
      </c>
      <c r="C17" s="14" t="s">
        <v>36</v>
      </c>
      <c r="D17" s="13">
        <v>88000</v>
      </c>
      <c r="E17" s="13">
        <v>204</v>
      </c>
      <c r="F17" s="14" t="s">
        <v>37</v>
      </c>
      <c r="G17" s="13" t="s">
        <v>17</v>
      </c>
      <c r="H17" s="13" t="s">
        <v>18</v>
      </c>
      <c r="I17" s="13">
        <v>2020</v>
      </c>
      <c r="J17" s="13">
        <v>2020</v>
      </c>
      <c r="K17" s="14" t="s">
        <v>107</v>
      </c>
      <c r="L17" s="13" t="s">
        <v>23</v>
      </c>
      <c r="M17" s="13">
        <v>30</v>
      </c>
      <c r="N17" s="14" t="s">
        <v>141</v>
      </c>
      <c r="O17" s="14" t="s">
        <v>142</v>
      </c>
      <c r="P17" s="15">
        <v>0</v>
      </c>
      <c r="Q17" s="15">
        <v>0</v>
      </c>
      <c r="R17" s="15">
        <v>0</v>
      </c>
      <c r="S17" s="15">
        <v>0</v>
      </c>
      <c r="T17" s="15">
        <v>0</v>
      </c>
      <c r="U17" s="15">
        <v>0</v>
      </c>
      <c r="V17" s="15">
        <v>55000000</v>
      </c>
      <c r="W17" s="27">
        <v>0</v>
      </c>
    </row>
    <row r="18" spans="1:23" ht="60.75" thickBot="1">
      <c r="A18" s="12" t="s">
        <v>32</v>
      </c>
      <c r="B18" s="13">
        <v>7</v>
      </c>
      <c r="C18" s="14" t="s">
        <v>36</v>
      </c>
      <c r="D18" s="13">
        <v>88000</v>
      </c>
      <c r="E18" s="13">
        <v>204</v>
      </c>
      <c r="F18" s="14" t="s">
        <v>37</v>
      </c>
      <c r="G18" s="13" t="s">
        <v>17</v>
      </c>
      <c r="H18" s="13" t="s">
        <v>18</v>
      </c>
      <c r="I18" s="13">
        <v>2020</v>
      </c>
      <c r="J18" s="13">
        <v>2020</v>
      </c>
      <c r="K18" s="14" t="s">
        <v>107</v>
      </c>
      <c r="L18" s="13" t="s">
        <v>23</v>
      </c>
      <c r="M18" s="13">
        <v>30</v>
      </c>
      <c r="N18" s="14" t="s">
        <v>143</v>
      </c>
      <c r="O18" s="14" t="s">
        <v>144</v>
      </c>
      <c r="P18" s="15">
        <v>0</v>
      </c>
      <c r="Q18" s="15">
        <v>0</v>
      </c>
      <c r="R18" s="15">
        <v>0</v>
      </c>
      <c r="S18" s="15">
        <v>0</v>
      </c>
      <c r="T18" s="15">
        <v>3750000</v>
      </c>
      <c r="U18" s="15">
        <v>0</v>
      </c>
      <c r="V18" s="15">
        <v>0</v>
      </c>
      <c r="W18" s="27">
        <v>0</v>
      </c>
    </row>
    <row r="19" spans="1:23" ht="315.75" thickBot="1">
      <c r="A19" s="12" t="s">
        <v>32</v>
      </c>
      <c r="B19" s="13">
        <v>7</v>
      </c>
      <c r="C19" s="14" t="s">
        <v>38</v>
      </c>
      <c r="D19" s="13">
        <v>91000</v>
      </c>
      <c r="E19" s="13">
        <v>247</v>
      </c>
      <c r="F19" s="14" t="s">
        <v>39</v>
      </c>
      <c r="G19" s="13" t="s">
        <v>17</v>
      </c>
      <c r="H19" s="13" t="s">
        <v>18</v>
      </c>
      <c r="I19" s="13">
        <v>2020</v>
      </c>
      <c r="J19" s="13">
        <v>2020</v>
      </c>
      <c r="K19" s="14" t="s">
        <v>107</v>
      </c>
      <c r="L19" s="13" t="s">
        <v>23</v>
      </c>
      <c r="M19" s="13">
        <v>30</v>
      </c>
      <c r="N19" s="14" t="s">
        <v>145</v>
      </c>
      <c r="O19" s="14" t="s">
        <v>146</v>
      </c>
      <c r="P19" s="15">
        <v>0</v>
      </c>
      <c r="Q19" s="15">
        <v>0</v>
      </c>
      <c r="R19" s="15">
        <v>1150000</v>
      </c>
      <c r="S19" s="15">
        <v>0</v>
      </c>
      <c r="T19" s="15">
        <v>0</v>
      </c>
      <c r="U19" s="15">
        <v>0</v>
      </c>
      <c r="V19" s="15">
        <v>0</v>
      </c>
      <c r="W19" s="27">
        <v>0</v>
      </c>
    </row>
    <row r="20" spans="1:23" ht="270.75" thickBot="1">
      <c r="A20" s="12" t="s">
        <v>32</v>
      </c>
      <c r="B20" s="13">
        <v>7</v>
      </c>
      <c r="C20" s="14" t="s">
        <v>38</v>
      </c>
      <c r="D20" s="13">
        <v>91000</v>
      </c>
      <c r="E20" s="13">
        <v>247</v>
      </c>
      <c r="F20" s="14" t="s">
        <v>39</v>
      </c>
      <c r="G20" s="13" t="s">
        <v>17</v>
      </c>
      <c r="H20" s="13" t="s">
        <v>18</v>
      </c>
      <c r="I20" s="13">
        <v>2020</v>
      </c>
      <c r="J20" s="13">
        <v>2020</v>
      </c>
      <c r="K20" s="14" t="s">
        <v>107</v>
      </c>
      <c r="L20" s="13" t="s">
        <v>23</v>
      </c>
      <c r="M20" s="13">
        <v>30</v>
      </c>
      <c r="N20" s="14" t="s">
        <v>147</v>
      </c>
      <c r="O20" s="14" t="s">
        <v>148</v>
      </c>
      <c r="P20" s="15">
        <v>0</v>
      </c>
      <c r="Q20" s="15">
        <v>0</v>
      </c>
      <c r="R20" s="15">
        <v>82000000</v>
      </c>
      <c r="S20" s="15">
        <v>0</v>
      </c>
      <c r="T20" s="15">
        <v>84000000</v>
      </c>
      <c r="U20" s="15">
        <v>0</v>
      </c>
      <c r="V20" s="15">
        <v>76500000</v>
      </c>
      <c r="W20" s="27">
        <v>0</v>
      </c>
    </row>
    <row r="21" spans="1:23" ht="150.75" thickBot="1">
      <c r="A21" s="12" t="s">
        <v>32</v>
      </c>
      <c r="B21" s="13">
        <v>7</v>
      </c>
      <c r="C21" s="14" t="s">
        <v>38</v>
      </c>
      <c r="D21" s="13">
        <v>91000</v>
      </c>
      <c r="E21" s="13">
        <v>247</v>
      </c>
      <c r="F21" s="14" t="s">
        <v>39</v>
      </c>
      <c r="G21" s="13" t="s">
        <v>17</v>
      </c>
      <c r="H21" s="13" t="s">
        <v>18</v>
      </c>
      <c r="I21" s="13">
        <v>2020</v>
      </c>
      <c r="J21" s="13">
        <v>2020</v>
      </c>
      <c r="K21" s="14" t="s">
        <v>107</v>
      </c>
      <c r="L21" s="13" t="s">
        <v>23</v>
      </c>
      <c r="M21" s="13">
        <v>30</v>
      </c>
      <c r="N21" s="14" t="s">
        <v>149</v>
      </c>
      <c r="O21" s="14" t="s">
        <v>150</v>
      </c>
      <c r="P21" s="15">
        <v>0</v>
      </c>
      <c r="Q21" s="15">
        <v>0</v>
      </c>
      <c r="R21" s="15">
        <v>0</v>
      </c>
      <c r="S21" s="15">
        <v>0</v>
      </c>
      <c r="T21" s="15">
        <v>19672000</v>
      </c>
      <c r="U21" s="15">
        <v>0</v>
      </c>
      <c r="V21" s="15">
        <v>19945000</v>
      </c>
      <c r="W21" s="27">
        <v>0</v>
      </c>
    </row>
    <row r="22" spans="1:23" ht="345.75" thickBot="1">
      <c r="A22" s="12" t="s">
        <v>32</v>
      </c>
      <c r="B22" s="13">
        <v>7</v>
      </c>
      <c r="C22" s="14" t="s">
        <v>38</v>
      </c>
      <c r="D22" s="13">
        <v>91000</v>
      </c>
      <c r="E22" s="13">
        <v>247</v>
      </c>
      <c r="F22" s="14" t="s">
        <v>39</v>
      </c>
      <c r="G22" s="13" t="s">
        <v>17</v>
      </c>
      <c r="H22" s="13" t="s">
        <v>18</v>
      </c>
      <c r="I22" s="13">
        <v>2020</v>
      </c>
      <c r="J22" s="13">
        <v>2020</v>
      </c>
      <c r="K22" s="14" t="s">
        <v>107</v>
      </c>
      <c r="L22" s="13" t="s">
        <v>23</v>
      </c>
      <c r="M22" s="13">
        <v>30</v>
      </c>
      <c r="N22" s="14" t="s">
        <v>151</v>
      </c>
      <c r="O22" s="14" t="s">
        <v>152</v>
      </c>
      <c r="P22" s="15">
        <v>0</v>
      </c>
      <c r="Q22" s="15">
        <v>0</v>
      </c>
      <c r="R22" s="15">
        <v>550000</v>
      </c>
      <c r="S22" s="15">
        <v>0</v>
      </c>
      <c r="T22" s="15">
        <v>0</v>
      </c>
      <c r="U22" s="15">
        <v>0</v>
      </c>
      <c r="V22" s="15">
        <v>0</v>
      </c>
      <c r="W22" s="27">
        <v>0</v>
      </c>
    </row>
    <row r="23" spans="1:23" ht="75.75" thickBot="1">
      <c r="A23" s="12" t="s">
        <v>32</v>
      </c>
      <c r="B23" s="13">
        <v>7</v>
      </c>
      <c r="C23" s="14" t="s">
        <v>38</v>
      </c>
      <c r="D23" s="13">
        <v>91000</v>
      </c>
      <c r="E23" s="13">
        <v>247</v>
      </c>
      <c r="F23" s="14" t="s">
        <v>39</v>
      </c>
      <c r="G23" s="13" t="s">
        <v>17</v>
      </c>
      <c r="H23" s="13" t="s">
        <v>18</v>
      </c>
      <c r="I23" s="13">
        <v>2020</v>
      </c>
      <c r="J23" s="13">
        <v>2020</v>
      </c>
      <c r="K23" s="14" t="s">
        <v>107</v>
      </c>
      <c r="L23" s="13" t="s">
        <v>19</v>
      </c>
      <c r="M23" s="13">
        <v>40</v>
      </c>
      <c r="N23" s="14" t="s">
        <v>153</v>
      </c>
      <c r="O23" s="14" t="s">
        <v>154</v>
      </c>
      <c r="P23" s="15">
        <v>0</v>
      </c>
      <c r="Q23" s="15">
        <v>0</v>
      </c>
      <c r="R23" s="15">
        <v>7500000</v>
      </c>
      <c r="S23" s="15">
        <v>0</v>
      </c>
      <c r="T23" s="15">
        <v>0</v>
      </c>
      <c r="U23" s="15">
        <v>0</v>
      </c>
      <c r="V23" s="15">
        <v>0</v>
      </c>
      <c r="W23" s="27">
        <v>0</v>
      </c>
    </row>
    <row r="24" spans="1:23" ht="75.75" thickBot="1">
      <c r="A24" s="12" t="s">
        <v>32</v>
      </c>
      <c r="B24" s="13">
        <v>7</v>
      </c>
      <c r="C24" s="14" t="s">
        <v>38</v>
      </c>
      <c r="D24" s="13">
        <v>91000</v>
      </c>
      <c r="E24" s="13">
        <v>247</v>
      </c>
      <c r="F24" s="14" t="s">
        <v>39</v>
      </c>
      <c r="G24" s="13" t="s">
        <v>17</v>
      </c>
      <c r="H24" s="13" t="s">
        <v>18</v>
      </c>
      <c r="I24" s="13">
        <v>2020</v>
      </c>
      <c r="J24" s="13">
        <v>2020</v>
      </c>
      <c r="K24" s="14" t="s">
        <v>107</v>
      </c>
      <c r="L24" s="13" t="s">
        <v>19</v>
      </c>
      <c r="M24" s="13">
        <v>40</v>
      </c>
      <c r="N24" s="14" t="s">
        <v>149</v>
      </c>
      <c r="O24" s="14" t="s">
        <v>440</v>
      </c>
      <c r="P24" s="15">
        <v>0</v>
      </c>
      <c r="Q24" s="15">
        <v>0</v>
      </c>
      <c r="R24" s="15">
        <v>0</v>
      </c>
      <c r="S24" s="15">
        <v>0</v>
      </c>
      <c r="T24" s="15">
        <v>-7422000</v>
      </c>
      <c r="U24" s="15">
        <v>0</v>
      </c>
      <c r="V24" s="15">
        <v>-8945000</v>
      </c>
      <c r="W24" s="27">
        <v>0</v>
      </c>
    </row>
    <row r="25" spans="1:23" ht="45.75" thickBot="1">
      <c r="A25" s="12" t="s">
        <v>32</v>
      </c>
      <c r="B25" s="13">
        <v>7</v>
      </c>
      <c r="C25" s="14" t="s">
        <v>38</v>
      </c>
      <c r="D25" s="13">
        <v>91000</v>
      </c>
      <c r="E25" s="13">
        <v>247</v>
      </c>
      <c r="F25" s="14" t="s">
        <v>39</v>
      </c>
      <c r="G25" s="13" t="s">
        <v>20</v>
      </c>
      <c r="H25" s="13" t="s">
        <v>21</v>
      </c>
      <c r="I25" s="13" t="s">
        <v>22</v>
      </c>
      <c r="J25" s="13">
        <v>2021</v>
      </c>
      <c r="K25" s="14" t="s">
        <v>108</v>
      </c>
      <c r="L25" s="13" t="s">
        <v>23</v>
      </c>
      <c r="M25" s="13">
        <v>30</v>
      </c>
      <c r="N25" s="14" t="s">
        <v>155</v>
      </c>
      <c r="O25" s="14" t="s">
        <v>156</v>
      </c>
      <c r="P25" s="15">
        <v>0</v>
      </c>
      <c r="Q25" s="15">
        <v>0</v>
      </c>
      <c r="R25" s="15">
        <v>0</v>
      </c>
      <c r="S25" s="15">
        <v>0</v>
      </c>
      <c r="T25" s="15">
        <v>0</v>
      </c>
      <c r="U25" s="15">
        <v>0</v>
      </c>
      <c r="V25" s="15">
        <v>0</v>
      </c>
      <c r="W25" s="27">
        <v>10000000</v>
      </c>
    </row>
    <row r="26" spans="1:23" ht="165.75" thickBot="1">
      <c r="A26" s="12" t="s">
        <v>32</v>
      </c>
      <c r="B26" s="13">
        <v>7</v>
      </c>
      <c r="C26" s="14" t="s">
        <v>40</v>
      </c>
      <c r="D26" s="13">
        <v>92000</v>
      </c>
      <c r="E26" s="13">
        <v>216</v>
      </c>
      <c r="F26" s="14" t="s">
        <v>41</v>
      </c>
      <c r="G26" s="13" t="s">
        <v>17</v>
      </c>
      <c r="H26" s="13" t="s">
        <v>18</v>
      </c>
      <c r="I26" s="13">
        <v>2020</v>
      </c>
      <c r="J26" s="13">
        <v>2020</v>
      </c>
      <c r="K26" s="14" t="s">
        <v>107</v>
      </c>
      <c r="L26" s="13" t="s">
        <v>23</v>
      </c>
      <c r="M26" s="13">
        <v>30</v>
      </c>
      <c r="N26" s="14" t="s">
        <v>157</v>
      </c>
      <c r="O26" s="14" t="s">
        <v>158</v>
      </c>
      <c r="P26" s="15">
        <v>0</v>
      </c>
      <c r="Q26" s="15">
        <v>0</v>
      </c>
      <c r="R26" s="15">
        <v>3000000</v>
      </c>
      <c r="S26" s="15">
        <v>0</v>
      </c>
      <c r="T26" s="15">
        <v>0</v>
      </c>
      <c r="U26" s="15">
        <v>0</v>
      </c>
      <c r="V26" s="15">
        <v>0</v>
      </c>
      <c r="W26" s="27">
        <v>0</v>
      </c>
    </row>
    <row r="27" spans="1:23" ht="105.75" thickBot="1">
      <c r="A27" s="12" t="s">
        <v>32</v>
      </c>
      <c r="B27" s="13">
        <v>7</v>
      </c>
      <c r="C27" s="14" t="s">
        <v>40</v>
      </c>
      <c r="D27" s="13">
        <v>92000</v>
      </c>
      <c r="E27" s="13">
        <v>216</v>
      </c>
      <c r="F27" s="14" t="s">
        <v>41</v>
      </c>
      <c r="G27" s="13" t="s">
        <v>17</v>
      </c>
      <c r="H27" s="13" t="s">
        <v>18</v>
      </c>
      <c r="I27" s="13">
        <v>2020</v>
      </c>
      <c r="J27" s="13">
        <v>2020</v>
      </c>
      <c r="K27" s="14" t="s">
        <v>107</v>
      </c>
      <c r="L27" s="13" t="s">
        <v>23</v>
      </c>
      <c r="M27" s="13">
        <v>30</v>
      </c>
      <c r="N27" s="14" t="s">
        <v>159</v>
      </c>
      <c r="O27" s="14" t="s">
        <v>160</v>
      </c>
      <c r="P27" s="15">
        <v>0</v>
      </c>
      <c r="Q27" s="15">
        <v>0</v>
      </c>
      <c r="R27" s="15">
        <v>0</v>
      </c>
      <c r="S27" s="15">
        <v>0</v>
      </c>
      <c r="T27" s="15">
        <v>0</v>
      </c>
      <c r="U27" s="15">
        <v>0</v>
      </c>
      <c r="V27" s="15">
        <v>20000000</v>
      </c>
      <c r="W27" s="27">
        <v>0</v>
      </c>
    </row>
    <row r="28" spans="1:23" ht="90.75" thickBot="1">
      <c r="A28" s="12" t="s">
        <v>32</v>
      </c>
      <c r="B28" s="13">
        <v>7</v>
      </c>
      <c r="C28" s="14" t="s">
        <v>40</v>
      </c>
      <c r="D28" s="13">
        <v>92000</v>
      </c>
      <c r="E28" s="13">
        <v>216</v>
      </c>
      <c r="F28" s="14" t="s">
        <v>41</v>
      </c>
      <c r="G28" s="13" t="s">
        <v>17</v>
      </c>
      <c r="H28" s="13" t="s">
        <v>18</v>
      </c>
      <c r="I28" s="13">
        <v>2020</v>
      </c>
      <c r="J28" s="13">
        <v>2020</v>
      </c>
      <c r="K28" s="14" t="s">
        <v>107</v>
      </c>
      <c r="L28" s="13" t="s">
        <v>23</v>
      </c>
      <c r="M28" s="13">
        <v>30</v>
      </c>
      <c r="N28" s="14" t="s">
        <v>161</v>
      </c>
      <c r="O28" s="14" t="s">
        <v>162</v>
      </c>
      <c r="P28" s="15">
        <v>0</v>
      </c>
      <c r="Q28" s="15">
        <v>0</v>
      </c>
      <c r="R28" s="15">
        <v>7025000</v>
      </c>
      <c r="S28" s="15">
        <v>0</v>
      </c>
      <c r="T28" s="15">
        <v>0</v>
      </c>
      <c r="U28" s="15">
        <v>0</v>
      </c>
      <c r="V28" s="15">
        <v>0</v>
      </c>
      <c r="W28" s="27">
        <v>0</v>
      </c>
    </row>
    <row r="29" spans="1:23" ht="120.75" thickBot="1">
      <c r="A29" s="12" t="s">
        <v>32</v>
      </c>
      <c r="B29" s="13">
        <v>7</v>
      </c>
      <c r="C29" s="14" t="s">
        <v>40</v>
      </c>
      <c r="D29" s="13">
        <v>92000</v>
      </c>
      <c r="E29" s="13">
        <v>216</v>
      </c>
      <c r="F29" s="14" t="s">
        <v>41</v>
      </c>
      <c r="G29" s="13" t="s">
        <v>17</v>
      </c>
      <c r="H29" s="13" t="s">
        <v>18</v>
      </c>
      <c r="I29" s="13">
        <v>2020</v>
      </c>
      <c r="J29" s="13">
        <v>2020</v>
      </c>
      <c r="K29" s="14" t="s">
        <v>107</v>
      </c>
      <c r="L29" s="13" t="s">
        <v>23</v>
      </c>
      <c r="M29" s="13">
        <v>30</v>
      </c>
      <c r="N29" s="14" t="s">
        <v>163</v>
      </c>
      <c r="O29" s="14" t="s">
        <v>164</v>
      </c>
      <c r="P29" s="15">
        <v>0</v>
      </c>
      <c r="Q29" s="15">
        <v>0</v>
      </c>
      <c r="R29" s="15">
        <v>0</v>
      </c>
      <c r="S29" s="15">
        <v>0</v>
      </c>
      <c r="T29" s="15">
        <v>0</v>
      </c>
      <c r="U29" s="15">
        <v>0</v>
      </c>
      <c r="V29" s="15">
        <v>49000000</v>
      </c>
      <c r="W29" s="27">
        <v>0</v>
      </c>
    </row>
    <row r="30" spans="1:23" ht="105.75" thickBot="1">
      <c r="A30" s="12" t="s">
        <v>32</v>
      </c>
      <c r="B30" s="13">
        <v>7</v>
      </c>
      <c r="C30" s="14" t="s">
        <v>40</v>
      </c>
      <c r="D30" s="13">
        <v>92000</v>
      </c>
      <c r="E30" s="13">
        <v>216</v>
      </c>
      <c r="F30" s="14" t="s">
        <v>41</v>
      </c>
      <c r="G30" s="13" t="s">
        <v>17</v>
      </c>
      <c r="H30" s="13" t="s">
        <v>18</v>
      </c>
      <c r="I30" s="13">
        <v>2020</v>
      </c>
      <c r="J30" s="13">
        <v>2020</v>
      </c>
      <c r="K30" s="14" t="s">
        <v>107</v>
      </c>
      <c r="L30" s="13" t="s">
        <v>23</v>
      </c>
      <c r="M30" s="13">
        <v>30</v>
      </c>
      <c r="N30" s="14" t="s">
        <v>165</v>
      </c>
      <c r="O30" s="14" t="s">
        <v>166</v>
      </c>
      <c r="P30" s="15">
        <v>0</v>
      </c>
      <c r="Q30" s="15">
        <v>0</v>
      </c>
      <c r="R30" s="15">
        <v>0</v>
      </c>
      <c r="S30" s="15">
        <v>0</v>
      </c>
      <c r="T30" s="15">
        <v>0</v>
      </c>
      <c r="U30" s="15">
        <v>0</v>
      </c>
      <c r="V30" s="15">
        <v>49997854</v>
      </c>
      <c r="W30" s="27">
        <v>0</v>
      </c>
    </row>
    <row r="31" spans="1:23" ht="45.75" thickBot="1">
      <c r="A31" s="12" t="s">
        <v>32</v>
      </c>
      <c r="B31" s="13">
        <v>7</v>
      </c>
      <c r="C31" s="14" t="s">
        <v>40</v>
      </c>
      <c r="D31" s="13">
        <v>92000</v>
      </c>
      <c r="E31" s="13">
        <v>216</v>
      </c>
      <c r="F31" s="14" t="s">
        <v>41</v>
      </c>
      <c r="G31" s="13" t="s">
        <v>17</v>
      </c>
      <c r="H31" s="13" t="s">
        <v>18</v>
      </c>
      <c r="I31" s="13">
        <v>2020</v>
      </c>
      <c r="J31" s="13">
        <v>2020</v>
      </c>
      <c r="K31" s="14" t="s">
        <v>107</v>
      </c>
      <c r="L31" s="13" t="s">
        <v>19</v>
      </c>
      <c r="M31" s="13">
        <v>40</v>
      </c>
      <c r="N31" s="14" t="s">
        <v>167</v>
      </c>
      <c r="O31" s="14" t="s">
        <v>33</v>
      </c>
      <c r="P31" s="15">
        <v>0</v>
      </c>
      <c r="Q31" s="15">
        <v>0</v>
      </c>
      <c r="R31" s="15">
        <v>0</v>
      </c>
      <c r="S31" s="15">
        <v>0</v>
      </c>
      <c r="T31" s="15">
        <v>0</v>
      </c>
      <c r="U31" s="15">
        <v>0</v>
      </c>
      <c r="V31" s="15">
        <v>0</v>
      </c>
      <c r="W31" s="27">
        <v>0</v>
      </c>
    </row>
    <row r="32" spans="1:23" ht="409.6" thickBot="1">
      <c r="A32" s="12" t="s">
        <v>32</v>
      </c>
      <c r="B32" s="13">
        <v>7</v>
      </c>
      <c r="C32" s="14" t="s">
        <v>40</v>
      </c>
      <c r="D32" s="13">
        <v>92000</v>
      </c>
      <c r="E32" s="13">
        <v>216</v>
      </c>
      <c r="F32" s="14" t="s">
        <v>41</v>
      </c>
      <c r="G32" s="13" t="s">
        <v>20</v>
      </c>
      <c r="H32" s="13" t="s">
        <v>21</v>
      </c>
      <c r="I32" s="13" t="s">
        <v>22</v>
      </c>
      <c r="J32" s="13">
        <v>2021</v>
      </c>
      <c r="K32" s="14" t="s">
        <v>108</v>
      </c>
      <c r="L32" s="13" t="s">
        <v>19</v>
      </c>
      <c r="M32" s="13">
        <v>40</v>
      </c>
      <c r="N32" s="14" t="s">
        <v>168</v>
      </c>
      <c r="O32" s="14" t="s">
        <v>169</v>
      </c>
      <c r="P32" s="15">
        <v>0</v>
      </c>
      <c r="Q32" s="15">
        <v>0</v>
      </c>
      <c r="R32" s="15">
        <v>0</v>
      </c>
      <c r="S32" s="15">
        <v>1973771</v>
      </c>
      <c r="T32" s="15">
        <v>0</v>
      </c>
      <c r="U32" s="15">
        <v>4605466</v>
      </c>
      <c r="V32" s="15">
        <v>0</v>
      </c>
      <c r="W32" s="27">
        <v>0</v>
      </c>
    </row>
    <row r="33" spans="1:23" ht="120.75" thickBot="1">
      <c r="A33" s="12" t="s">
        <v>32</v>
      </c>
      <c r="B33" s="13">
        <v>7</v>
      </c>
      <c r="C33" s="14" t="s">
        <v>42</v>
      </c>
      <c r="D33" s="13">
        <v>93000</v>
      </c>
      <c r="E33" s="13">
        <v>214</v>
      </c>
      <c r="F33" s="14" t="s">
        <v>43</v>
      </c>
      <c r="G33" s="13" t="s">
        <v>20</v>
      </c>
      <c r="H33" s="13" t="s">
        <v>21</v>
      </c>
      <c r="I33" s="13" t="s">
        <v>22</v>
      </c>
      <c r="J33" s="13">
        <v>2021</v>
      </c>
      <c r="K33" s="14" t="s">
        <v>108</v>
      </c>
      <c r="L33" s="13" t="s">
        <v>23</v>
      </c>
      <c r="M33" s="13">
        <v>30</v>
      </c>
      <c r="N33" s="14" t="s">
        <v>170</v>
      </c>
      <c r="O33" s="14" t="s">
        <v>171</v>
      </c>
      <c r="P33" s="15">
        <v>0</v>
      </c>
      <c r="Q33" s="15">
        <v>0</v>
      </c>
      <c r="R33" s="15">
        <v>0</v>
      </c>
      <c r="S33" s="15">
        <v>58000</v>
      </c>
      <c r="T33" s="15">
        <v>0</v>
      </c>
      <c r="U33" s="15">
        <v>3715000</v>
      </c>
      <c r="V33" s="15">
        <v>0</v>
      </c>
      <c r="W33" s="27">
        <v>0</v>
      </c>
    </row>
    <row r="34" spans="1:23" ht="105.75" thickBot="1">
      <c r="A34" s="12" t="s">
        <v>32</v>
      </c>
      <c r="B34" s="13">
        <v>7</v>
      </c>
      <c r="C34" s="14" t="s">
        <v>44</v>
      </c>
      <c r="D34" s="13">
        <v>95000</v>
      </c>
      <c r="E34" s="13">
        <v>221</v>
      </c>
      <c r="F34" s="14" t="s">
        <v>45</v>
      </c>
      <c r="G34" s="13" t="s">
        <v>17</v>
      </c>
      <c r="H34" s="13" t="s">
        <v>18</v>
      </c>
      <c r="I34" s="13">
        <v>2020</v>
      </c>
      <c r="J34" s="13">
        <v>2020</v>
      </c>
      <c r="K34" s="14" t="s">
        <v>107</v>
      </c>
      <c r="L34" s="13" t="s">
        <v>23</v>
      </c>
      <c r="M34" s="13">
        <v>30</v>
      </c>
      <c r="N34" s="14" t="s">
        <v>172</v>
      </c>
      <c r="O34" s="14" t="s">
        <v>173</v>
      </c>
      <c r="P34" s="15">
        <v>0</v>
      </c>
      <c r="Q34" s="15">
        <v>0</v>
      </c>
      <c r="R34" s="15">
        <v>0</v>
      </c>
      <c r="S34" s="15">
        <v>0</v>
      </c>
      <c r="T34" s="15">
        <v>5241702</v>
      </c>
      <c r="U34" s="15">
        <v>0</v>
      </c>
      <c r="V34" s="15">
        <v>0</v>
      </c>
      <c r="W34" s="27">
        <v>0</v>
      </c>
    </row>
    <row r="35" spans="1:23" ht="165.75" thickBot="1">
      <c r="A35" s="12" t="s">
        <v>32</v>
      </c>
      <c r="B35" s="13">
        <v>7</v>
      </c>
      <c r="C35" s="14" t="s">
        <v>44</v>
      </c>
      <c r="D35" s="13">
        <v>95000</v>
      </c>
      <c r="E35" s="13">
        <v>221</v>
      </c>
      <c r="F35" s="14" t="s">
        <v>45</v>
      </c>
      <c r="G35" s="13" t="s">
        <v>17</v>
      </c>
      <c r="H35" s="13" t="s">
        <v>18</v>
      </c>
      <c r="I35" s="13">
        <v>2020</v>
      </c>
      <c r="J35" s="13">
        <v>2020</v>
      </c>
      <c r="K35" s="14" t="s">
        <v>107</v>
      </c>
      <c r="L35" s="13" t="s">
        <v>23</v>
      </c>
      <c r="M35" s="13">
        <v>30</v>
      </c>
      <c r="N35" s="14" t="s">
        <v>174</v>
      </c>
      <c r="O35" s="14" t="s">
        <v>175</v>
      </c>
      <c r="P35" s="15">
        <v>0</v>
      </c>
      <c r="Q35" s="15">
        <v>0</v>
      </c>
      <c r="R35" s="15">
        <v>5135736</v>
      </c>
      <c r="S35" s="15">
        <v>0</v>
      </c>
      <c r="T35" s="15">
        <v>0</v>
      </c>
      <c r="U35" s="15">
        <v>0</v>
      </c>
      <c r="V35" s="15">
        <v>0</v>
      </c>
      <c r="W35" s="27">
        <v>0</v>
      </c>
    </row>
    <row r="36" spans="1:23" ht="195.75" thickBot="1">
      <c r="A36" s="12" t="s">
        <v>32</v>
      </c>
      <c r="B36" s="13">
        <v>7</v>
      </c>
      <c r="C36" s="14" t="s">
        <v>44</v>
      </c>
      <c r="D36" s="13">
        <v>95000</v>
      </c>
      <c r="E36" s="13">
        <v>221</v>
      </c>
      <c r="F36" s="14" t="s">
        <v>45</v>
      </c>
      <c r="G36" s="13" t="s">
        <v>17</v>
      </c>
      <c r="H36" s="13" t="s">
        <v>18</v>
      </c>
      <c r="I36" s="13">
        <v>2020</v>
      </c>
      <c r="J36" s="13">
        <v>2020</v>
      </c>
      <c r="K36" s="14" t="s">
        <v>107</v>
      </c>
      <c r="L36" s="13" t="s">
        <v>19</v>
      </c>
      <c r="M36" s="13">
        <v>40</v>
      </c>
      <c r="N36" s="14" t="s">
        <v>176</v>
      </c>
      <c r="O36" s="14" t="s">
        <v>177</v>
      </c>
      <c r="P36" s="15">
        <v>0</v>
      </c>
      <c r="Q36" s="15">
        <v>0</v>
      </c>
      <c r="R36" s="15">
        <v>0</v>
      </c>
      <c r="S36" s="15">
        <v>0</v>
      </c>
      <c r="T36" s="15">
        <v>0</v>
      </c>
      <c r="U36" s="15">
        <v>0</v>
      </c>
      <c r="V36" s="15">
        <v>0</v>
      </c>
      <c r="W36" s="27">
        <v>0</v>
      </c>
    </row>
    <row r="37" spans="1:23" ht="60.75" thickBot="1">
      <c r="A37" s="12" t="s">
        <v>32</v>
      </c>
      <c r="B37" s="13">
        <v>7</v>
      </c>
      <c r="C37" s="14" t="s">
        <v>46</v>
      </c>
      <c r="D37" s="13">
        <v>96000</v>
      </c>
      <c r="E37" s="13">
        <v>217</v>
      </c>
      <c r="F37" s="14" t="s">
        <v>47</v>
      </c>
      <c r="G37" s="13" t="s">
        <v>17</v>
      </c>
      <c r="H37" s="13" t="s">
        <v>18</v>
      </c>
      <c r="I37" s="13">
        <v>2020</v>
      </c>
      <c r="J37" s="13">
        <v>2020</v>
      </c>
      <c r="K37" s="14" t="s">
        <v>107</v>
      </c>
      <c r="L37" s="13" t="s">
        <v>23</v>
      </c>
      <c r="M37" s="13">
        <v>30</v>
      </c>
      <c r="N37" s="14" t="s">
        <v>178</v>
      </c>
      <c r="O37" s="14" t="s">
        <v>179</v>
      </c>
      <c r="P37" s="15">
        <v>0</v>
      </c>
      <c r="Q37" s="15">
        <v>0</v>
      </c>
      <c r="R37" s="15">
        <v>5000000</v>
      </c>
      <c r="S37" s="15">
        <v>0</v>
      </c>
      <c r="T37" s="15">
        <v>0</v>
      </c>
      <c r="U37" s="15">
        <v>0</v>
      </c>
      <c r="V37" s="15">
        <v>12000000</v>
      </c>
      <c r="W37" s="27">
        <v>0</v>
      </c>
    </row>
    <row r="38" spans="1:23" ht="60.75" thickBot="1">
      <c r="A38" s="12" t="s">
        <v>32</v>
      </c>
      <c r="B38" s="13">
        <v>7</v>
      </c>
      <c r="C38" s="14" t="s">
        <v>48</v>
      </c>
      <c r="D38" s="13">
        <v>97000</v>
      </c>
      <c r="E38" s="13">
        <v>215</v>
      </c>
      <c r="F38" s="14" t="s">
        <v>49</v>
      </c>
      <c r="G38" s="13" t="s">
        <v>17</v>
      </c>
      <c r="H38" s="13" t="s">
        <v>18</v>
      </c>
      <c r="I38" s="13">
        <v>2020</v>
      </c>
      <c r="J38" s="13">
        <v>2020</v>
      </c>
      <c r="K38" s="14" t="s">
        <v>107</v>
      </c>
      <c r="L38" s="13" t="s">
        <v>23</v>
      </c>
      <c r="M38" s="13">
        <v>30</v>
      </c>
      <c r="N38" s="14" t="s">
        <v>180</v>
      </c>
      <c r="O38" s="14" t="s">
        <v>441</v>
      </c>
      <c r="P38" s="15">
        <v>0</v>
      </c>
      <c r="Q38" s="15">
        <v>0</v>
      </c>
      <c r="R38" s="15">
        <v>0</v>
      </c>
      <c r="S38" s="15">
        <v>5512000</v>
      </c>
      <c r="T38" s="15">
        <v>0</v>
      </c>
      <c r="U38" s="15">
        <v>0</v>
      </c>
      <c r="V38" s="15">
        <v>0</v>
      </c>
      <c r="W38" s="27">
        <v>0</v>
      </c>
    </row>
    <row r="39" spans="1:23" ht="195.75" thickBot="1">
      <c r="A39" s="12" t="s">
        <v>32</v>
      </c>
      <c r="B39" s="13">
        <v>7</v>
      </c>
      <c r="C39" s="14" t="s">
        <v>50</v>
      </c>
      <c r="D39" s="13">
        <v>101000</v>
      </c>
      <c r="E39" s="13">
        <v>236</v>
      </c>
      <c r="F39" s="14" t="s">
        <v>51</v>
      </c>
      <c r="G39" s="13" t="s">
        <v>17</v>
      </c>
      <c r="H39" s="13" t="s">
        <v>18</v>
      </c>
      <c r="I39" s="13">
        <v>2020</v>
      </c>
      <c r="J39" s="13">
        <v>2020</v>
      </c>
      <c r="K39" s="14" t="s">
        <v>107</v>
      </c>
      <c r="L39" s="13" t="s">
        <v>23</v>
      </c>
      <c r="M39" s="13">
        <v>30</v>
      </c>
      <c r="N39" s="14" t="s">
        <v>181</v>
      </c>
      <c r="O39" s="14" t="s">
        <v>480</v>
      </c>
      <c r="P39" s="15">
        <v>0</v>
      </c>
      <c r="Q39" s="15">
        <v>0</v>
      </c>
      <c r="R39" s="15">
        <v>250000</v>
      </c>
      <c r="S39" s="15">
        <v>0</v>
      </c>
      <c r="T39" s="15">
        <v>0</v>
      </c>
      <c r="U39" s="15">
        <v>0</v>
      </c>
      <c r="V39" s="15">
        <v>0</v>
      </c>
      <c r="W39" s="27">
        <v>0</v>
      </c>
    </row>
    <row r="40" spans="1:23" ht="105.75" thickBot="1">
      <c r="A40" s="12" t="s">
        <v>32</v>
      </c>
      <c r="B40" s="13">
        <v>7</v>
      </c>
      <c r="C40" s="14" t="s">
        <v>50</v>
      </c>
      <c r="D40" s="13">
        <v>101000</v>
      </c>
      <c r="E40" s="13">
        <v>236</v>
      </c>
      <c r="F40" s="14" t="s">
        <v>51</v>
      </c>
      <c r="G40" s="13" t="s">
        <v>17</v>
      </c>
      <c r="H40" s="13" t="s">
        <v>18</v>
      </c>
      <c r="I40" s="13">
        <v>2020</v>
      </c>
      <c r="J40" s="13">
        <v>2020</v>
      </c>
      <c r="K40" s="14" t="s">
        <v>107</v>
      </c>
      <c r="L40" s="13" t="s">
        <v>19</v>
      </c>
      <c r="M40" s="13">
        <v>40</v>
      </c>
      <c r="N40" s="14" t="s">
        <v>182</v>
      </c>
      <c r="O40" s="14" t="s">
        <v>183</v>
      </c>
      <c r="P40" s="15">
        <v>0</v>
      </c>
      <c r="Q40" s="15">
        <v>0</v>
      </c>
      <c r="R40" s="15">
        <v>0</v>
      </c>
      <c r="S40" s="15">
        <v>0</v>
      </c>
      <c r="T40" s="15">
        <v>0</v>
      </c>
      <c r="U40" s="15">
        <v>0</v>
      </c>
      <c r="V40" s="15">
        <v>0</v>
      </c>
      <c r="W40" s="27">
        <v>0</v>
      </c>
    </row>
    <row r="41" spans="1:23" ht="165.75" thickBot="1">
      <c r="A41" s="12" t="s">
        <v>32</v>
      </c>
      <c r="B41" s="13">
        <v>7</v>
      </c>
      <c r="C41" s="14" t="s">
        <v>50</v>
      </c>
      <c r="D41" s="13">
        <v>101000</v>
      </c>
      <c r="E41" s="13">
        <v>236</v>
      </c>
      <c r="F41" s="14" t="s">
        <v>51</v>
      </c>
      <c r="G41" s="13" t="s">
        <v>17</v>
      </c>
      <c r="H41" s="13" t="s">
        <v>18</v>
      </c>
      <c r="I41" s="13">
        <v>2020</v>
      </c>
      <c r="J41" s="13">
        <v>2020</v>
      </c>
      <c r="K41" s="14" t="s">
        <v>107</v>
      </c>
      <c r="L41" s="13" t="s">
        <v>19</v>
      </c>
      <c r="M41" s="13">
        <v>40</v>
      </c>
      <c r="N41" s="14" t="s">
        <v>181</v>
      </c>
      <c r="O41" s="14" t="s">
        <v>442</v>
      </c>
      <c r="P41" s="15">
        <v>0</v>
      </c>
      <c r="Q41" s="15">
        <v>0</v>
      </c>
      <c r="R41" s="15">
        <v>0</v>
      </c>
      <c r="S41" s="15">
        <v>0</v>
      </c>
      <c r="T41" s="15">
        <v>0</v>
      </c>
      <c r="U41" s="15">
        <v>0</v>
      </c>
      <c r="V41" s="15">
        <v>0</v>
      </c>
      <c r="W41" s="27">
        <v>0</v>
      </c>
    </row>
    <row r="42" spans="1:23" ht="60.75" thickBot="1">
      <c r="A42" s="12" t="s">
        <v>32</v>
      </c>
      <c r="B42" s="13">
        <v>7</v>
      </c>
      <c r="C42" s="14" t="s">
        <v>50</v>
      </c>
      <c r="D42" s="13">
        <v>101000</v>
      </c>
      <c r="E42" s="13">
        <v>236</v>
      </c>
      <c r="F42" s="14" t="s">
        <v>51</v>
      </c>
      <c r="G42" s="13" t="s">
        <v>17</v>
      </c>
      <c r="H42" s="13" t="s">
        <v>18</v>
      </c>
      <c r="I42" s="13">
        <v>2020</v>
      </c>
      <c r="J42" s="13">
        <v>2020</v>
      </c>
      <c r="K42" s="14" t="s">
        <v>107</v>
      </c>
      <c r="L42" s="13" t="s">
        <v>19</v>
      </c>
      <c r="M42" s="13">
        <v>40</v>
      </c>
      <c r="N42" s="14" t="s">
        <v>184</v>
      </c>
      <c r="O42" s="14" t="s">
        <v>185</v>
      </c>
      <c r="P42" s="15">
        <v>0</v>
      </c>
      <c r="Q42" s="15">
        <v>0</v>
      </c>
      <c r="R42" s="15">
        <v>5000000</v>
      </c>
      <c r="S42" s="15">
        <v>0</v>
      </c>
      <c r="T42" s="15">
        <v>0</v>
      </c>
      <c r="U42" s="15">
        <v>0</v>
      </c>
      <c r="V42" s="15">
        <v>0</v>
      </c>
      <c r="W42" s="27">
        <v>0</v>
      </c>
    </row>
    <row r="43" spans="1:23" ht="60.75" thickBot="1">
      <c r="A43" s="12" t="s">
        <v>32</v>
      </c>
      <c r="B43" s="13">
        <v>7</v>
      </c>
      <c r="C43" s="14" t="s">
        <v>50</v>
      </c>
      <c r="D43" s="13">
        <v>101000</v>
      </c>
      <c r="E43" s="13">
        <v>236</v>
      </c>
      <c r="F43" s="14" t="s">
        <v>51</v>
      </c>
      <c r="G43" s="13" t="s">
        <v>20</v>
      </c>
      <c r="H43" s="13" t="s">
        <v>21</v>
      </c>
      <c r="I43" s="13" t="s">
        <v>22</v>
      </c>
      <c r="J43" s="13">
        <v>2021</v>
      </c>
      <c r="K43" s="14" t="s">
        <v>108</v>
      </c>
      <c r="L43" s="13" t="s">
        <v>19</v>
      </c>
      <c r="M43" s="13">
        <v>40</v>
      </c>
      <c r="N43" s="14" t="s">
        <v>186</v>
      </c>
      <c r="O43" s="14" t="s">
        <v>187</v>
      </c>
      <c r="P43" s="15">
        <v>0</v>
      </c>
      <c r="Q43" s="15">
        <v>14700000</v>
      </c>
      <c r="R43" s="15">
        <v>0</v>
      </c>
      <c r="S43" s="15">
        <v>1300000</v>
      </c>
      <c r="T43" s="15">
        <v>0</v>
      </c>
      <c r="U43" s="15">
        <v>0</v>
      </c>
      <c r="V43" s="15">
        <v>0</v>
      </c>
      <c r="W43" s="27">
        <v>0</v>
      </c>
    </row>
    <row r="44" spans="1:23" ht="105.75" thickBot="1">
      <c r="A44" s="12" t="s">
        <v>32</v>
      </c>
      <c r="B44" s="13">
        <v>7</v>
      </c>
      <c r="C44" s="14" t="s">
        <v>50</v>
      </c>
      <c r="D44" s="13">
        <v>101000</v>
      </c>
      <c r="E44" s="13">
        <v>236</v>
      </c>
      <c r="F44" s="14" t="s">
        <v>51</v>
      </c>
      <c r="G44" s="13" t="s">
        <v>437</v>
      </c>
      <c r="H44" s="13" t="s">
        <v>438</v>
      </c>
      <c r="I44" s="13">
        <v>2022</v>
      </c>
      <c r="J44" s="13">
        <v>2022</v>
      </c>
      <c r="K44" s="14" t="s">
        <v>439</v>
      </c>
      <c r="L44" s="13" t="s">
        <v>23</v>
      </c>
      <c r="M44" s="13">
        <v>30</v>
      </c>
      <c r="N44" s="14" t="s">
        <v>181</v>
      </c>
      <c r="O44" s="14" t="s">
        <v>469</v>
      </c>
      <c r="P44" s="15">
        <v>0</v>
      </c>
      <c r="Q44" s="15">
        <v>0</v>
      </c>
      <c r="R44" s="15">
        <v>0</v>
      </c>
      <c r="S44" s="15">
        <v>101000</v>
      </c>
      <c r="T44" s="15">
        <v>0</v>
      </c>
      <c r="U44" s="15">
        <v>0</v>
      </c>
      <c r="V44" s="15">
        <v>0</v>
      </c>
      <c r="W44" s="27">
        <v>0</v>
      </c>
    </row>
    <row r="45" spans="1:23" ht="120.75" thickBot="1">
      <c r="A45" s="12" t="s">
        <v>32</v>
      </c>
      <c r="B45" s="13">
        <v>7</v>
      </c>
      <c r="C45" s="14" t="s">
        <v>50</v>
      </c>
      <c r="D45" s="13">
        <v>101000</v>
      </c>
      <c r="E45" s="13">
        <v>236</v>
      </c>
      <c r="F45" s="14" t="s">
        <v>51</v>
      </c>
      <c r="G45" s="13" t="s">
        <v>437</v>
      </c>
      <c r="H45" s="13" t="s">
        <v>438</v>
      </c>
      <c r="I45" s="13">
        <v>2022</v>
      </c>
      <c r="J45" s="13">
        <v>2022</v>
      </c>
      <c r="K45" s="14" t="s">
        <v>439</v>
      </c>
      <c r="L45" s="13" t="s">
        <v>23</v>
      </c>
      <c r="M45" s="13">
        <v>30</v>
      </c>
      <c r="N45" s="14" t="s">
        <v>443</v>
      </c>
      <c r="O45" s="14" t="s">
        <v>470</v>
      </c>
      <c r="P45" s="15">
        <v>0</v>
      </c>
      <c r="Q45" s="15">
        <v>0</v>
      </c>
      <c r="R45" s="15">
        <v>0</v>
      </c>
      <c r="S45" s="15">
        <v>1809000</v>
      </c>
      <c r="T45" s="15">
        <v>0</v>
      </c>
      <c r="U45" s="15">
        <v>0</v>
      </c>
      <c r="V45" s="15">
        <v>0</v>
      </c>
      <c r="W45" s="27">
        <v>0</v>
      </c>
    </row>
    <row r="46" spans="1:23" ht="135.75" thickBot="1">
      <c r="A46" s="12" t="s">
        <v>32</v>
      </c>
      <c r="B46" s="13">
        <v>7</v>
      </c>
      <c r="C46" s="14" t="s">
        <v>52</v>
      </c>
      <c r="D46" s="13">
        <v>102000</v>
      </c>
      <c r="E46" s="13">
        <v>260</v>
      </c>
      <c r="F46" s="14" t="s">
        <v>53</v>
      </c>
      <c r="G46" s="13" t="s">
        <v>17</v>
      </c>
      <c r="H46" s="13" t="s">
        <v>18</v>
      </c>
      <c r="I46" s="13">
        <v>2020</v>
      </c>
      <c r="J46" s="13">
        <v>2020</v>
      </c>
      <c r="K46" s="14" t="s">
        <v>107</v>
      </c>
      <c r="L46" s="13" t="s">
        <v>23</v>
      </c>
      <c r="M46" s="13">
        <v>30</v>
      </c>
      <c r="N46" s="14" t="s">
        <v>188</v>
      </c>
      <c r="O46" s="14" t="s">
        <v>189</v>
      </c>
      <c r="P46" s="15">
        <v>6000000</v>
      </c>
      <c r="Q46" s="15">
        <v>0</v>
      </c>
      <c r="R46" s="15">
        <v>0</v>
      </c>
      <c r="S46" s="15">
        <v>0</v>
      </c>
      <c r="T46" s="15">
        <v>0</v>
      </c>
      <c r="U46" s="15">
        <v>0</v>
      </c>
      <c r="V46" s="15">
        <v>0</v>
      </c>
      <c r="W46" s="27">
        <v>0</v>
      </c>
    </row>
    <row r="47" spans="1:23" ht="105.75" thickBot="1">
      <c r="A47" s="12" t="s">
        <v>32</v>
      </c>
      <c r="B47" s="13">
        <v>7</v>
      </c>
      <c r="C47" s="14" t="s">
        <v>52</v>
      </c>
      <c r="D47" s="13">
        <v>102000</v>
      </c>
      <c r="E47" s="13">
        <v>260</v>
      </c>
      <c r="F47" s="14" t="s">
        <v>53</v>
      </c>
      <c r="G47" s="13" t="s">
        <v>17</v>
      </c>
      <c r="H47" s="13" t="s">
        <v>18</v>
      </c>
      <c r="I47" s="13">
        <v>2020</v>
      </c>
      <c r="J47" s="13">
        <v>2020</v>
      </c>
      <c r="K47" s="14" t="s">
        <v>107</v>
      </c>
      <c r="L47" s="13" t="s">
        <v>23</v>
      </c>
      <c r="M47" s="13">
        <v>30</v>
      </c>
      <c r="N47" s="14" t="s">
        <v>444</v>
      </c>
      <c r="O47" s="14" t="s">
        <v>190</v>
      </c>
      <c r="P47" s="15">
        <v>0</v>
      </c>
      <c r="Q47" s="15">
        <v>0</v>
      </c>
      <c r="R47" s="15">
        <v>0</v>
      </c>
      <c r="S47" s="15">
        <v>0</v>
      </c>
      <c r="T47" s="15">
        <v>16000000</v>
      </c>
      <c r="U47" s="15">
        <v>0</v>
      </c>
      <c r="V47" s="15">
        <v>0</v>
      </c>
      <c r="W47" s="27">
        <v>0</v>
      </c>
    </row>
    <row r="48" spans="1:23" ht="150.75" thickBot="1">
      <c r="A48" s="12" t="s">
        <v>32</v>
      </c>
      <c r="B48" s="13">
        <v>7</v>
      </c>
      <c r="C48" s="14" t="s">
        <v>52</v>
      </c>
      <c r="D48" s="13">
        <v>102000</v>
      </c>
      <c r="E48" s="13">
        <v>260</v>
      </c>
      <c r="F48" s="14" t="s">
        <v>53</v>
      </c>
      <c r="G48" s="13" t="s">
        <v>17</v>
      </c>
      <c r="H48" s="13" t="s">
        <v>18</v>
      </c>
      <c r="I48" s="13">
        <v>2020</v>
      </c>
      <c r="J48" s="13">
        <v>2020</v>
      </c>
      <c r="K48" s="14" t="s">
        <v>107</v>
      </c>
      <c r="L48" s="13" t="s">
        <v>19</v>
      </c>
      <c r="M48" s="13">
        <v>40</v>
      </c>
      <c r="N48" s="14" t="s">
        <v>191</v>
      </c>
      <c r="O48" s="14" t="s">
        <v>445</v>
      </c>
      <c r="P48" s="15">
        <v>-6000000</v>
      </c>
      <c r="Q48" s="15">
        <v>0</v>
      </c>
      <c r="R48" s="15">
        <v>0</v>
      </c>
      <c r="S48" s="15">
        <v>0</v>
      </c>
      <c r="T48" s="15">
        <v>0</v>
      </c>
      <c r="U48" s="15">
        <v>0</v>
      </c>
      <c r="V48" s="15">
        <v>0</v>
      </c>
      <c r="W48" s="27">
        <v>0</v>
      </c>
    </row>
    <row r="49" spans="1:23" ht="60.75" thickBot="1">
      <c r="A49" s="12" t="s">
        <v>32</v>
      </c>
      <c r="B49" s="13">
        <v>7</v>
      </c>
      <c r="C49" s="14" t="s">
        <v>52</v>
      </c>
      <c r="D49" s="13">
        <v>102000</v>
      </c>
      <c r="E49" s="13">
        <v>260</v>
      </c>
      <c r="F49" s="14" t="s">
        <v>53</v>
      </c>
      <c r="G49" s="13" t="s">
        <v>17</v>
      </c>
      <c r="H49" s="13" t="s">
        <v>18</v>
      </c>
      <c r="I49" s="13">
        <v>2020</v>
      </c>
      <c r="J49" s="13">
        <v>2020</v>
      </c>
      <c r="K49" s="14" t="s">
        <v>107</v>
      </c>
      <c r="L49" s="13" t="s">
        <v>19</v>
      </c>
      <c r="M49" s="13">
        <v>40</v>
      </c>
      <c r="N49" s="14" t="s">
        <v>192</v>
      </c>
      <c r="O49" s="14" t="s">
        <v>193</v>
      </c>
      <c r="P49" s="15">
        <v>0</v>
      </c>
      <c r="Q49" s="15">
        <v>0</v>
      </c>
      <c r="R49" s="15">
        <v>0</v>
      </c>
      <c r="S49" s="15">
        <v>0</v>
      </c>
      <c r="T49" s="15">
        <v>2200000</v>
      </c>
      <c r="U49" s="15">
        <v>0</v>
      </c>
      <c r="V49" s="15">
        <v>0</v>
      </c>
      <c r="W49" s="27">
        <v>0</v>
      </c>
    </row>
    <row r="50" spans="1:23" ht="165.75" thickBot="1">
      <c r="A50" s="12" t="s">
        <v>32</v>
      </c>
      <c r="B50" s="13">
        <v>7</v>
      </c>
      <c r="C50" s="14" t="s">
        <v>52</v>
      </c>
      <c r="D50" s="13">
        <v>102000</v>
      </c>
      <c r="E50" s="13">
        <v>260</v>
      </c>
      <c r="F50" s="14" t="s">
        <v>53</v>
      </c>
      <c r="G50" s="13" t="s">
        <v>20</v>
      </c>
      <c r="H50" s="13" t="s">
        <v>21</v>
      </c>
      <c r="I50" s="13" t="s">
        <v>22</v>
      </c>
      <c r="J50" s="13">
        <v>2021</v>
      </c>
      <c r="K50" s="14" t="s">
        <v>108</v>
      </c>
      <c r="L50" s="13" t="s">
        <v>19</v>
      </c>
      <c r="M50" s="13">
        <v>40</v>
      </c>
      <c r="N50" s="14" t="s">
        <v>194</v>
      </c>
      <c r="O50" s="14" t="s">
        <v>195</v>
      </c>
      <c r="P50" s="15">
        <v>500000</v>
      </c>
      <c r="Q50" s="15">
        <v>0</v>
      </c>
      <c r="R50" s="15">
        <v>0</v>
      </c>
      <c r="S50" s="15">
        <v>0</v>
      </c>
      <c r="T50" s="15">
        <v>0</v>
      </c>
      <c r="U50" s="15">
        <v>0</v>
      </c>
      <c r="V50" s="15">
        <v>0</v>
      </c>
      <c r="W50" s="27">
        <v>0</v>
      </c>
    </row>
    <row r="51" spans="1:23" ht="45.75" thickBot="1">
      <c r="A51" s="12" t="s">
        <v>32</v>
      </c>
      <c r="B51" s="13">
        <v>7</v>
      </c>
      <c r="C51" s="14" t="s">
        <v>54</v>
      </c>
      <c r="D51" s="13">
        <v>103000</v>
      </c>
      <c r="E51" s="13">
        <v>211</v>
      </c>
      <c r="F51" s="14" t="s">
        <v>55</v>
      </c>
      <c r="G51" s="13" t="s">
        <v>17</v>
      </c>
      <c r="H51" s="13" t="s">
        <v>18</v>
      </c>
      <c r="I51" s="13">
        <v>2020</v>
      </c>
      <c r="J51" s="13">
        <v>2020</v>
      </c>
      <c r="K51" s="14" t="s">
        <v>107</v>
      </c>
      <c r="L51" s="13" t="s">
        <v>23</v>
      </c>
      <c r="M51" s="13">
        <v>30</v>
      </c>
      <c r="N51" s="14" t="s">
        <v>196</v>
      </c>
      <c r="O51" s="14" t="s">
        <v>197</v>
      </c>
      <c r="P51" s="15">
        <v>0</v>
      </c>
      <c r="Q51" s="15">
        <v>0</v>
      </c>
      <c r="R51" s="15">
        <v>0</v>
      </c>
      <c r="S51" s="15">
        <v>0</v>
      </c>
      <c r="T51" s="15">
        <v>0</v>
      </c>
      <c r="U51" s="15">
        <v>0</v>
      </c>
      <c r="V51" s="15">
        <v>2000000</v>
      </c>
      <c r="W51" s="27">
        <v>0</v>
      </c>
    </row>
    <row r="52" spans="1:23" ht="120.75" thickBot="1">
      <c r="A52" s="12" t="s">
        <v>32</v>
      </c>
      <c r="B52" s="13">
        <v>7</v>
      </c>
      <c r="C52" s="14" t="s">
        <v>54</v>
      </c>
      <c r="D52" s="13">
        <v>103000</v>
      </c>
      <c r="E52" s="13">
        <v>211</v>
      </c>
      <c r="F52" s="14" t="s">
        <v>55</v>
      </c>
      <c r="G52" s="13" t="s">
        <v>437</v>
      </c>
      <c r="H52" s="13" t="s">
        <v>438</v>
      </c>
      <c r="I52" s="13">
        <v>2022</v>
      </c>
      <c r="J52" s="13">
        <v>2022</v>
      </c>
      <c r="K52" s="14" t="s">
        <v>439</v>
      </c>
      <c r="L52" s="13" t="s">
        <v>23</v>
      </c>
      <c r="M52" s="13">
        <v>30</v>
      </c>
      <c r="N52" s="14" t="s">
        <v>446</v>
      </c>
      <c r="O52" s="14" t="s">
        <v>471</v>
      </c>
      <c r="P52" s="15">
        <v>0</v>
      </c>
      <c r="Q52" s="15">
        <v>8675000</v>
      </c>
      <c r="R52" s="15">
        <v>0</v>
      </c>
      <c r="S52" s="15">
        <v>0</v>
      </c>
      <c r="T52" s="15">
        <v>0</v>
      </c>
      <c r="U52" s="15">
        <v>0</v>
      </c>
      <c r="V52" s="15">
        <v>0</v>
      </c>
      <c r="W52" s="27">
        <v>0</v>
      </c>
    </row>
    <row r="53" spans="1:23" ht="270.75" thickBot="1">
      <c r="A53" s="12" t="s">
        <v>32</v>
      </c>
      <c r="B53" s="13">
        <v>7</v>
      </c>
      <c r="C53" s="14" t="s">
        <v>56</v>
      </c>
      <c r="D53" s="13">
        <v>104000</v>
      </c>
      <c r="E53" s="13">
        <v>208</v>
      </c>
      <c r="F53" s="14" t="s">
        <v>57</v>
      </c>
      <c r="G53" s="13" t="s">
        <v>17</v>
      </c>
      <c r="H53" s="13" t="s">
        <v>18</v>
      </c>
      <c r="I53" s="13">
        <v>2020</v>
      </c>
      <c r="J53" s="13">
        <v>2020</v>
      </c>
      <c r="K53" s="14" t="s">
        <v>107</v>
      </c>
      <c r="L53" s="13" t="s">
        <v>23</v>
      </c>
      <c r="M53" s="13">
        <v>30</v>
      </c>
      <c r="N53" s="14" t="s">
        <v>198</v>
      </c>
      <c r="O53" s="14" t="s">
        <v>199</v>
      </c>
      <c r="P53" s="15">
        <v>0</v>
      </c>
      <c r="Q53" s="15">
        <v>0</v>
      </c>
      <c r="R53" s="15">
        <v>0</v>
      </c>
      <c r="S53" s="15">
        <v>0</v>
      </c>
      <c r="T53" s="15">
        <v>0</v>
      </c>
      <c r="U53" s="15">
        <v>0</v>
      </c>
      <c r="V53" s="15">
        <v>11080000</v>
      </c>
      <c r="W53" s="27">
        <v>0</v>
      </c>
    </row>
    <row r="54" spans="1:23" ht="165.75" thickBot="1">
      <c r="A54" s="12" t="s">
        <v>32</v>
      </c>
      <c r="B54" s="13">
        <v>7</v>
      </c>
      <c r="C54" s="14" t="s">
        <v>56</v>
      </c>
      <c r="D54" s="13">
        <v>104000</v>
      </c>
      <c r="E54" s="13">
        <v>208</v>
      </c>
      <c r="F54" s="14" t="s">
        <v>57</v>
      </c>
      <c r="G54" s="13" t="s">
        <v>17</v>
      </c>
      <c r="H54" s="13" t="s">
        <v>18</v>
      </c>
      <c r="I54" s="13">
        <v>2020</v>
      </c>
      <c r="J54" s="13">
        <v>2020</v>
      </c>
      <c r="K54" s="14" t="s">
        <v>107</v>
      </c>
      <c r="L54" s="13" t="s">
        <v>23</v>
      </c>
      <c r="M54" s="13">
        <v>30</v>
      </c>
      <c r="N54" s="14" t="s">
        <v>447</v>
      </c>
      <c r="O54" s="14" t="s">
        <v>200</v>
      </c>
      <c r="P54" s="15">
        <v>0</v>
      </c>
      <c r="Q54" s="15">
        <v>0</v>
      </c>
      <c r="R54" s="15">
        <v>0</v>
      </c>
      <c r="S54" s="15">
        <v>0</v>
      </c>
      <c r="T54" s="15">
        <v>3100000</v>
      </c>
      <c r="U54" s="15">
        <v>0</v>
      </c>
      <c r="V54" s="15">
        <v>0</v>
      </c>
      <c r="W54" s="27">
        <v>0</v>
      </c>
    </row>
    <row r="55" spans="1:23" ht="225.75" thickBot="1">
      <c r="A55" s="12" t="s">
        <v>32</v>
      </c>
      <c r="B55" s="13">
        <v>7</v>
      </c>
      <c r="C55" s="14" t="s">
        <v>56</v>
      </c>
      <c r="D55" s="13">
        <v>104000</v>
      </c>
      <c r="E55" s="13">
        <v>208</v>
      </c>
      <c r="F55" s="14" t="s">
        <v>57</v>
      </c>
      <c r="G55" s="13" t="s">
        <v>17</v>
      </c>
      <c r="H55" s="13" t="s">
        <v>18</v>
      </c>
      <c r="I55" s="13">
        <v>2020</v>
      </c>
      <c r="J55" s="13">
        <v>2020</v>
      </c>
      <c r="K55" s="14" t="s">
        <v>107</v>
      </c>
      <c r="L55" s="13" t="s">
        <v>23</v>
      </c>
      <c r="M55" s="13">
        <v>30</v>
      </c>
      <c r="N55" s="14" t="s">
        <v>201</v>
      </c>
      <c r="O55" s="14" t="s">
        <v>202</v>
      </c>
      <c r="P55" s="15">
        <v>0</v>
      </c>
      <c r="Q55" s="15">
        <v>0</v>
      </c>
      <c r="R55" s="15">
        <v>20650000</v>
      </c>
      <c r="S55" s="15">
        <v>0</v>
      </c>
      <c r="T55" s="15">
        <v>0</v>
      </c>
      <c r="U55" s="15">
        <v>0</v>
      </c>
      <c r="V55" s="15">
        <v>31350000</v>
      </c>
      <c r="W55" s="27">
        <v>0</v>
      </c>
    </row>
    <row r="56" spans="1:23" ht="180.75" thickBot="1">
      <c r="A56" s="12" t="s">
        <v>32</v>
      </c>
      <c r="B56" s="13">
        <v>7</v>
      </c>
      <c r="C56" s="14" t="s">
        <v>56</v>
      </c>
      <c r="D56" s="13">
        <v>104000</v>
      </c>
      <c r="E56" s="13">
        <v>208</v>
      </c>
      <c r="F56" s="14" t="s">
        <v>57</v>
      </c>
      <c r="G56" s="13" t="s">
        <v>17</v>
      </c>
      <c r="H56" s="13" t="s">
        <v>18</v>
      </c>
      <c r="I56" s="13">
        <v>2020</v>
      </c>
      <c r="J56" s="13">
        <v>2020</v>
      </c>
      <c r="K56" s="14" t="s">
        <v>107</v>
      </c>
      <c r="L56" s="13" t="s">
        <v>23</v>
      </c>
      <c r="M56" s="13">
        <v>30</v>
      </c>
      <c r="N56" s="14" t="s">
        <v>203</v>
      </c>
      <c r="O56" s="14" t="s">
        <v>204</v>
      </c>
      <c r="P56" s="15">
        <v>0</v>
      </c>
      <c r="Q56" s="15">
        <v>0</v>
      </c>
      <c r="R56" s="15">
        <v>15880000</v>
      </c>
      <c r="S56" s="15">
        <v>0</v>
      </c>
      <c r="T56" s="15">
        <v>0</v>
      </c>
      <c r="U56" s="15">
        <v>0</v>
      </c>
      <c r="V56" s="15">
        <v>89620000</v>
      </c>
      <c r="W56" s="27">
        <v>0</v>
      </c>
    </row>
    <row r="57" spans="1:23" ht="150.75" thickBot="1">
      <c r="A57" s="12" t="s">
        <v>32</v>
      </c>
      <c r="B57" s="13">
        <v>7</v>
      </c>
      <c r="C57" s="14" t="s">
        <v>56</v>
      </c>
      <c r="D57" s="13">
        <v>104000</v>
      </c>
      <c r="E57" s="13">
        <v>208</v>
      </c>
      <c r="F57" s="14" t="s">
        <v>57</v>
      </c>
      <c r="G57" s="13" t="s">
        <v>17</v>
      </c>
      <c r="H57" s="13" t="s">
        <v>18</v>
      </c>
      <c r="I57" s="13">
        <v>2020</v>
      </c>
      <c r="J57" s="13">
        <v>2020</v>
      </c>
      <c r="K57" s="14" t="s">
        <v>107</v>
      </c>
      <c r="L57" s="13" t="s">
        <v>23</v>
      </c>
      <c r="M57" s="13">
        <v>30</v>
      </c>
      <c r="N57" s="14" t="s">
        <v>205</v>
      </c>
      <c r="O57" s="14" t="s">
        <v>206</v>
      </c>
      <c r="P57" s="15">
        <v>0</v>
      </c>
      <c r="Q57" s="15">
        <v>0</v>
      </c>
      <c r="R57" s="15">
        <v>0</v>
      </c>
      <c r="S57" s="15">
        <v>0</v>
      </c>
      <c r="T57" s="15">
        <v>0</v>
      </c>
      <c r="U57" s="15">
        <v>0</v>
      </c>
      <c r="V57" s="15">
        <v>10000000</v>
      </c>
      <c r="W57" s="27">
        <v>0</v>
      </c>
    </row>
    <row r="58" spans="1:23" ht="120.75" thickBot="1">
      <c r="A58" s="12" t="s">
        <v>32</v>
      </c>
      <c r="B58" s="13">
        <v>7</v>
      </c>
      <c r="C58" s="14" t="s">
        <v>56</v>
      </c>
      <c r="D58" s="13">
        <v>104000</v>
      </c>
      <c r="E58" s="13">
        <v>208</v>
      </c>
      <c r="F58" s="14" t="s">
        <v>57</v>
      </c>
      <c r="G58" s="13" t="s">
        <v>17</v>
      </c>
      <c r="H58" s="13" t="s">
        <v>18</v>
      </c>
      <c r="I58" s="13">
        <v>2020</v>
      </c>
      <c r="J58" s="13">
        <v>2020</v>
      </c>
      <c r="K58" s="14" t="s">
        <v>107</v>
      </c>
      <c r="L58" s="13" t="s">
        <v>23</v>
      </c>
      <c r="M58" s="13">
        <v>30</v>
      </c>
      <c r="N58" s="14" t="s">
        <v>207</v>
      </c>
      <c r="O58" s="14" t="s">
        <v>208</v>
      </c>
      <c r="P58" s="15">
        <v>0</v>
      </c>
      <c r="Q58" s="15">
        <v>0</v>
      </c>
      <c r="R58" s="15">
        <v>0</v>
      </c>
      <c r="S58" s="15">
        <v>0</v>
      </c>
      <c r="T58" s="15">
        <v>0</v>
      </c>
      <c r="U58" s="15">
        <v>0</v>
      </c>
      <c r="V58" s="15">
        <v>84000000</v>
      </c>
      <c r="W58" s="27">
        <v>0</v>
      </c>
    </row>
    <row r="59" spans="1:23" ht="195.75" thickBot="1">
      <c r="A59" s="12" t="s">
        <v>32</v>
      </c>
      <c r="B59" s="13">
        <v>7</v>
      </c>
      <c r="C59" s="14" t="s">
        <v>56</v>
      </c>
      <c r="D59" s="13">
        <v>104000</v>
      </c>
      <c r="E59" s="13">
        <v>208</v>
      </c>
      <c r="F59" s="14" t="s">
        <v>57</v>
      </c>
      <c r="G59" s="13" t="s">
        <v>17</v>
      </c>
      <c r="H59" s="13" t="s">
        <v>18</v>
      </c>
      <c r="I59" s="13">
        <v>2020</v>
      </c>
      <c r="J59" s="13">
        <v>2020</v>
      </c>
      <c r="K59" s="14" t="s">
        <v>107</v>
      </c>
      <c r="L59" s="13" t="s">
        <v>23</v>
      </c>
      <c r="M59" s="13">
        <v>30</v>
      </c>
      <c r="N59" s="14" t="s">
        <v>209</v>
      </c>
      <c r="O59" s="14" t="s">
        <v>210</v>
      </c>
      <c r="P59" s="15">
        <v>0</v>
      </c>
      <c r="Q59" s="15">
        <v>0</v>
      </c>
      <c r="R59" s="15">
        <v>0</v>
      </c>
      <c r="S59" s="15">
        <v>0</v>
      </c>
      <c r="T59" s="15">
        <v>0</v>
      </c>
      <c r="U59" s="15">
        <v>0</v>
      </c>
      <c r="V59" s="15">
        <v>107000000</v>
      </c>
      <c r="W59" s="27">
        <v>0</v>
      </c>
    </row>
    <row r="60" spans="1:23" ht="90.75" thickBot="1">
      <c r="A60" s="12" t="s">
        <v>32</v>
      </c>
      <c r="B60" s="13">
        <v>7</v>
      </c>
      <c r="C60" s="14" t="s">
        <v>56</v>
      </c>
      <c r="D60" s="13">
        <v>104000</v>
      </c>
      <c r="E60" s="13">
        <v>208</v>
      </c>
      <c r="F60" s="14" t="s">
        <v>57</v>
      </c>
      <c r="G60" s="13" t="s">
        <v>17</v>
      </c>
      <c r="H60" s="13" t="s">
        <v>18</v>
      </c>
      <c r="I60" s="13">
        <v>2020</v>
      </c>
      <c r="J60" s="13">
        <v>2020</v>
      </c>
      <c r="K60" s="14" t="s">
        <v>107</v>
      </c>
      <c r="L60" s="13" t="s">
        <v>23</v>
      </c>
      <c r="M60" s="13">
        <v>30</v>
      </c>
      <c r="N60" s="14" t="s">
        <v>211</v>
      </c>
      <c r="O60" s="14" t="s">
        <v>212</v>
      </c>
      <c r="P60" s="15">
        <v>0</v>
      </c>
      <c r="Q60" s="15">
        <v>0</v>
      </c>
      <c r="R60" s="15">
        <v>0</v>
      </c>
      <c r="S60" s="15">
        <v>0</v>
      </c>
      <c r="T60" s="15">
        <v>0</v>
      </c>
      <c r="U60" s="15">
        <v>0</v>
      </c>
      <c r="V60" s="15">
        <v>33000000</v>
      </c>
      <c r="W60" s="27">
        <v>0</v>
      </c>
    </row>
    <row r="61" spans="1:23" ht="165.75" thickBot="1">
      <c r="A61" s="12" t="s">
        <v>32</v>
      </c>
      <c r="B61" s="13">
        <v>7</v>
      </c>
      <c r="C61" s="14" t="s">
        <v>56</v>
      </c>
      <c r="D61" s="13">
        <v>104000</v>
      </c>
      <c r="E61" s="13">
        <v>208</v>
      </c>
      <c r="F61" s="14" t="s">
        <v>57</v>
      </c>
      <c r="G61" s="13" t="s">
        <v>17</v>
      </c>
      <c r="H61" s="13" t="s">
        <v>18</v>
      </c>
      <c r="I61" s="13">
        <v>2020</v>
      </c>
      <c r="J61" s="13">
        <v>2020</v>
      </c>
      <c r="K61" s="14" t="s">
        <v>107</v>
      </c>
      <c r="L61" s="13" t="s">
        <v>19</v>
      </c>
      <c r="M61" s="13">
        <v>40</v>
      </c>
      <c r="N61" s="14" t="s">
        <v>213</v>
      </c>
      <c r="O61" s="14" t="s">
        <v>448</v>
      </c>
      <c r="P61" s="15">
        <v>0</v>
      </c>
      <c r="Q61" s="15">
        <v>0</v>
      </c>
      <c r="R61" s="15">
        <v>11000000</v>
      </c>
      <c r="S61" s="15">
        <v>0</v>
      </c>
      <c r="T61" s="15">
        <v>0</v>
      </c>
      <c r="U61" s="15">
        <v>0</v>
      </c>
      <c r="V61" s="15">
        <v>0</v>
      </c>
      <c r="W61" s="27">
        <v>0</v>
      </c>
    </row>
    <row r="62" spans="1:23" ht="105.75" thickBot="1">
      <c r="A62" s="12" t="s">
        <v>32</v>
      </c>
      <c r="B62" s="13">
        <v>7</v>
      </c>
      <c r="C62" s="14" t="s">
        <v>56</v>
      </c>
      <c r="D62" s="13">
        <v>104000</v>
      </c>
      <c r="E62" s="13">
        <v>208</v>
      </c>
      <c r="F62" s="14" t="s">
        <v>57</v>
      </c>
      <c r="G62" s="13" t="s">
        <v>20</v>
      </c>
      <c r="H62" s="13" t="s">
        <v>21</v>
      </c>
      <c r="I62" s="13" t="s">
        <v>22</v>
      </c>
      <c r="J62" s="13">
        <v>2021</v>
      </c>
      <c r="K62" s="14" t="s">
        <v>108</v>
      </c>
      <c r="L62" s="13" t="s">
        <v>23</v>
      </c>
      <c r="M62" s="13">
        <v>30</v>
      </c>
      <c r="N62" s="14" t="s">
        <v>214</v>
      </c>
      <c r="O62" s="14" t="s">
        <v>215</v>
      </c>
      <c r="P62" s="15">
        <v>0</v>
      </c>
      <c r="Q62" s="15">
        <v>0</v>
      </c>
      <c r="R62" s="15">
        <v>-11000000</v>
      </c>
      <c r="S62" s="15">
        <v>0</v>
      </c>
      <c r="T62" s="15">
        <v>0</v>
      </c>
      <c r="U62" s="15">
        <v>0</v>
      </c>
      <c r="V62" s="15">
        <v>0</v>
      </c>
      <c r="W62" s="27">
        <v>11000000</v>
      </c>
    </row>
    <row r="63" spans="1:23" ht="105.75" thickBot="1">
      <c r="A63" s="12" t="s">
        <v>32</v>
      </c>
      <c r="B63" s="13">
        <v>7</v>
      </c>
      <c r="C63" s="14" t="s">
        <v>56</v>
      </c>
      <c r="D63" s="13">
        <v>104000</v>
      </c>
      <c r="E63" s="13">
        <v>208</v>
      </c>
      <c r="F63" s="14" t="s">
        <v>57</v>
      </c>
      <c r="G63" s="13" t="s">
        <v>20</v>
      </c>
      <c r="H63" s="13" t="s">
        <v>21</v>
      </c>
      <c r="I63" s="13" t="s">
        <v>22</v>
      </c>
      <c r="J63" s="13">
        <v>2021</v>
      </c>
      <c r="K63" s="14" t="s">
        <v>108</v>
      </c>
      <c r="L63" s="13" t="s">
        <v>23</v>
      </c>
      <c r="M63" s="13">
        <v>30</v>
      </c>
      <c r="N63" s="14" t="s">
        <v>216</v>
      </c>
      <c r="O63" s="14" t="s">
        <v>217</v>
      </c>
      <c r="P63" s="15">
        <v>0</v>
      </c>
      <c r="Q63" s="15">
        <v>0</v>
      </c>
      <c r="R63" s="15">
        <v>0</v>
      </c>
      <c r="S63" s="15">
        <v>0</v>
      </c>
      <c r="T63" s="15">
        <v>0</v>
      </c>
      <c r="U63" s="15">
        <v>0</v>
      </c>
      <c r="V63" s="15">
        <v>0</v>
      </c>
      <c r="W63" s="27">
        <v>27136000</v>
      </c>
    </row>
    <row r="64" spans="1:23" ht="60.75" thickBot="1">
      <c r="A64" s="12" t="s">
        <v>32</v>
      </c>
      <c r="B64" s="13">
        <v>7</v>
      </c>
      <c r="C64" s="14" t="s">
        <v>56</v>
      </c>
      <c r="D64" s="13">
        <v>104000</v>
      </c>
      <c r="E64" s="13">
        <v>208</v>
      </c>
      <c r="F64" s="14" t="s">
        <v>57</v>
      </c>
      <c r="G64" s="13" t="s">
        <v>20</v>
      </c>
      <c r="H64" s="13" t="s">
        <v>21</v>
      </c>
      <c r="I64" s="13" t="s">
        <v>22</v>
      </c>
      <c r="J64" s="13">
        <v>2021</v>
      </c>
      <c r="K64" s="14" t="s">
        <v>108</v>
      </c>
      <c r="L64" s="13" t="s">
        <v>23</v>
      </c>
      <c r="M64" s="13">
        <v>30</v>
      </c>
      <c r="N64" s="14" t="s">
        <v>218</v>
      </c>
      <c r="O64" s="14" t="s">
        <v>219</v>
      </c>
      <c r="P64" s="15">
        <v>0</v>
      </c>
      <c r="Q64" s="15">
        <v>0</v>
      </c>
      <c r="R64" s="15">
        <v>0</v>
      </c>
      <c r="S64" s="15">
        <v>0</v>
      </c>
      <c r="T64" s="15">
        <v>0</v>
      </c>
      <c r="U64" s="15">
        <v>0</v>
      </c>
      <c r="V64" s="15">
        <v>0</v>
      </c>
      <c r="W64" s="27">
        <v>7000000</v>
      </c>
    </row>
    <row r="65" spans="1:23" ht="255.75" thickBot="1">
      <c r="A65" s="12" t="s">
        <v>32</v>
      </c>
      <c r="B65" s="13">
        <v>7</v>
      </c>
      <c r="C65" s="14" t="s">
        <v>58</v>
      </c>
      <c r="D65" s="13">
        <v>105000</v>
      </c>
      <c r="E65" s="13">
        <v>229</v>
      </c>
      <c r="F65" s="14" t="s">
        <v>59</v>
      </c>
      <c r="G65" s="13" t="s">
        <v>17</v>
      </c>
      <c r="H65" s="13" t="s">
        <v>18</v>
      </c>
      <c r="I65" s="13">
        <v>2020</v>
      </c>
      <c r="J65" s="13">
        <v>2020</v>
      </c>
      <c r="K65" s="14" t="s">
        <v>107</v>
      </c>
      <c r="L65" s="13" t="s">
        <v>23</v>
      </c>
      <c r="M65" s="13">
        <v>30</v>
      </c>
      <c r="N65" s="14" t="s">
        <v>220</v>
      </c>
      <c r="O65" s="14" t="s">
        <v>221</v>
      </c>
      <c r="P65" s="15">
        <v>0</v>
      </c>
      <c r="Q65" s="15">
        <v>0</v>
      </c>
      <c r="R65" s="15">
        <v>0</v>
      </c>
      <c r="S65" s="15">
        <v>0</v>
      </c>
      <c r="T65" s="15">
        <v>10000000</v>
      </c>
      <c r="U65" s="15">
        <v>0</v>
      </c>
      <c r="V65" s="15">
        <v>0</v>
      </c>
      <c r="W65" s="27">
        <v>0</v>
      </c>
    </row>
    <row r="66" spans="1:23" ht="75.75" thickBot="1">
      <c r="A66" s="12" t="s">
        <v>32</v>
      </c>
      <c r="B66" s="13">
        <v>7</v>
      </c>
      <c r="C66" s="14" t="s">
        <v>58</v>
      </c>
      <c r="D66" s="13">
        <v>105000</v>
      </c>
      <c r="E66" s="13">
        <v>229</v>
      </c>
      <c r="F66" s="14" t="s">
        <v>59</v>
      </c>
      <c r="G66" s="13" t="s">
        <v>17</v>
      </c>
      <c r="H66" s="13" t="s">
        <v>18</v>
      </c>
      <c r="I66" s="13">
        <v>2020</v>
      </c>
      <c r="J66" s="13">
        <v>2020</v>
      </c>
      <c r="K66" s="14" t="s">
        <v>107</v>
      </c>
      <c r="L66" s="13" t="s">
        <v>19</v>
      </c>
      <c r="M66" s="13">
        <v>40</v>
      </c>
      <c r="N66" s="14" t="s">
        <v>220</v>
      </c>
      <c r="O66" s="16" t="s">
        <v>222</v>
      </c>
      <c r="P66" s="14">
        <v>0</v>
      </c>
      <c r="Q66" s="14">
        <v>0</v>
      </c>
      <c r="R66" s="14">
        <v>0</v>
      </c>
      <c r="S66" s="14">
        <v>0</v>
      </c>
      <c r="T66" s="14">
        <v>-10000000</v>
      </c>
      <c r="U66" s="14">
        <v>0</v>
      </c>
      <c r="V66" s="15">
        <v>0</v>
      </c>
      <c r="W66" s="27">
        <v>0</v>
      </c>
    </row>
    <row r="67" spans="1:23" ht="105.75" thickBot="1">
      <c r="A67" s="12" t="s">
        <v>32</v>
      </c>
      <c r="B67" s="13">
        <v>7</v>
      </c>
      <c r="C67" s="14" t="s">
        <v>60</v>
      </c>
      <c r="D67" s="13">
        <v>106000</v>
      </c>
      <c r="E67" s="13">
        <v>212</v>
      </c>
      <c r="F67" s="14" t="s">
        <v>61</v>
      </c>
      <c r="G67" s="13" t="s">
        <v>17</v>
      </c>
      <c r="H67" s="13" t="s">
        <v>18</v>
      </c>
      <c r="I67" s="13">
        <v>2020</v>
      </c>
      <c r="J67" s="13">
        <v>2020</v>
      </c>
      <c r="K67" s="14" t="s">
        <v>107</v>
      </c>
      <c r="L67" s="13" t="s">
        <v>23</v>
      </c>
      <c r="M67" s="13">
        <v>30</v>
      </c>
      <c r="N67" s="14" t="s">
        <v>223</v>
      </c>
      <c r="O67" s="14" t="s">
        <v>224</v>
      </c>
      <c r="P67" s="15">
        <v>0</v>
      </c>
      <c r="Q67" s="15">
        <v>0</v>
      </c>
      <c r="R67" s="15">
        <v>0</v>
      </c>
      <c r="S67" s="15">
        <v>0</v>
      </c>
      <c r="T67" s="15">
        <v>11471000</v>
      </c>
      <c r="U67" s="15">
        <v>0</v>
      </c>
      <c r="V67" s="15">
        <v>0</v>
      </c>
      <c r="W67" s="27">
        <v>0</v>
      </c>
    </row>
    <row r="68" spans="1:23" ht="90.75" thickBot="1">
      <c r="A68" s="12" t="s">
        <v>32</v>
      </c>
      <c r="B68" s="13">
        <v>7</v>
      </c>
      <c r="C68" s="14" t="s">
        <v>60</v>
      </c>
      <c r="D68" s="13">
        <v>106000</v>
      </c>
      <c r="E68" s="13">
        <v>212</v>
      </c>
      <c r="F68" s="14" t="s">
        <v>61</v>
      </c>
      <c r="G68" s="13" t="s">
        <v>17</v>
      </c>
      <c r="H68" s="13" t="s">
        <v>18</v>
      </c>
      <c r="I68" s="13">
        <v>2020</v>
      </c>
      <c r="J68" s="13">
        <v>2020</v>
      </c>
      <c r="K68" s="14" t="s">
        <v>107</v>
      </c>
      <c r="L68" s="13" t="s">
        <v>23</v>
      </c>
      <c r="M68" s="13">
        <v>30</v>
      </c>
      <c r="N68" s="14" t="s">
        <v>225</v>
      </c>
      <c r="O68" s="14" t="s">
        <v>226</v>
      </c>
      <c r="P68" s="15">
        <v>0</v>
      </c>
      <c r="Q68" s="15">
        <v>0</v>
      </c>
      <c r="R68" s="15">
        <v>0</v>
      </c>
      <c r="S68" s="15">
        <v>0</v>
      </c>
      <c r="T68" s="15">
        <v>8299506</v>
      </c>
      <c r="U68" s="15">
        <v>0</v>
      </c>
      <c r="V68" s="15">
        <v>0</v>
      </c>
      <c r="W68" s="27">
        <v>0</v>
      </c>
    </row>
    <row r="69" spans="1:23" ht="90.75" thickBot="1">
      <c r="A69" s="12" t="s">
        <v>32</v>
      </c>
      <c r="B69" s="13">
        <v>7</v>
      </c>
      <c r="C69" s="14" t="s">
        <v>60</v>
      </c>
      <c r="D69" s="13">
        <v>106000</v>
      </c>
      <c r="E69" s="13">
        <v>212</v>
      </c>
      <c r="F69" s="14" t="s">
        <v>61</v>
      </c>
      <c r="G69" s="13" t="s">
        <v>20</v>
      </c>
      <c r="H69" s="13" t="s">
        <v>21</v>
      </c>
      <c r="I69" s="13" t="s">
        <v>22</v>
      </c>
      <c r="J69" s="13">
        <v>2021</v>
      </c>
      <c r="K69" s="14" t="s">
        <v>108</v>
      </c>
      <c r="L69" s="13" t="s">
        <v>23</v>
      </c>
      <c r="M69" s="13">
        <v>30</v>
      </c>
      <c r="N69" s="14" t="s">
        <v>227</v>
      </c>
      <c r="O69" s="14" t="s">
        <v>228</v>
      </c>
      <c r="P69" s="15">
        <v>0</v>
      </c>
      <c r="Q69" s="15">
        <v>0</v>
      </c>
      <c r="R69" s="15">
        <v>0</v>
      </c>
      <c r="S69" s="15">
        <v>0</v>
      </c>
      <c r="T69" s="15">
        <v>0</v>
      </c>
      <c r="U69" s="15">
        <v>33980000</v>
      </c>
      <c r="V69" s="15">
        <v>0</v>
      </c>
      <c r="W69" s="27">
        <v>0</v>
      </c>
    </row>
    <row r="70" spans="1:23" ht="120.75" thickBot="1">
      <c r="A70" s="12" t="s">
        <v>32</v>
      </c>
      <c r="B70" s="13">
        <v>7</v>
      </c>
      <c r="C70" s="14" t="s">
        <v>62</v>
      </c>
      <c r="D70" s="13">
        <v>108000</v>
      </c>
      <c r="E70" s="13">
        <v>239</v>
      </c>
      <c r="F70" s="14" t="s">
        <v>63</v>
      </c>
      <c r="G70" s="13" t="s">
        <v>20</v>
      </c>
      <c r="H70" s="13" t="s">
        <v>21</v>
      </c>
      <c r="I70" s="13" t="s">
        <v>22</v>
      </c>
      <c r="J70" s="13">
        <v>2021</v>
      </c>
      <c r="K70" s="14" t="s">
        <v>108</v>
      </c>
      <c r="L70" s="13" t="s">
        <v>23</v>
      </c>
      <c r="M70" s="13">
        <v>30</v>
      </c>
      <c r="N70" s="14" t="s">
        <v>229</v>
      </c>
      <c r="O70" s="14" t="s">
        <v>481</v>
      </c>
      <c r="P70" s="15"/>
      <c r="Q70" s="15"/>
      <c r="R70" s="15"/>
      <c r="S70" s="15"/>
      <c r="T70" s="15"/>
      <c r="U70" s="15"/>
      <c r="V70" s="15">
        <v>0</v>
      </c>
      <c r="W70" s="27">
        <v>0</v>
      </c>
    </row>
    <row r="71" spans="1:23" ht="210.75" thickBot="1">
      <c r="A71" s="12" t="s">
        <v>32</v>
      </c>
      <c r="B71" s="13">
        <v>7</v>
      </c>
      <c r="C71" s="14" t="s">
        <v>62</v>
      </c>
      <c r="D71" s="13">
        <v>108000</v>
      </c>
      <c r="E71" s="13">
        <v>239</v>
      </c>
      <c r="F71" s="14" t="s">
        <v>63</v>
      </c>
      <c r="G71" s="13" t="s">
        <v>20</v>
      </c>
      <c r="H71" s="13" t="s">
        <v>21</v>
      </c>
      <c r="I71" s="13" t="s">
        <v>22</v>
      </c>
      <c r="J71" s="13">
        <v>2021</v>
      </c>
      <c r="K71" s="14" t="s">
        <v>108</v>
      </c>
      <c r="L71" s="13" t="s">
        <v>19</v>
      </c>
      <c r="M71" s="13">
        <v>40</v>
      </c>
      <c r="N71" s="14" t="s">
        <v>230</v>
      </c>
      <c r="O71" s="14" t="s">
        <v>231</v>
      </c>
      <c r="P71" s="15">
        <v>1300000</v>
      </c>
      <c r="Q71" s="15">
        <v>0</v>
      </c>
      <c r="R71" s="15">
        <v>0</v>
      </c>
      <c r="S71" s="15">
        <v>0</v>
      </c>
      <c r="T71" s="15">
        <v>0</v>
      </c>
      <c r="U71" s="15">
        <v>0</v>
      </c>
      <c r="V71" s="15">
        <v>0</v>
      </c>
      <c r="W71" s="27">
        <v>0</v>
      </c>
    </row>
    <row r="72" spans="1:23" ht="120.75" thickBot="1">
      <c r="A72" s="12" t="s">
        <v>32</v>
      </c>
      <c r="B72" s="13">
        <v>7</v>
      </c>
      <c r="C72" s="14" t="s">
        <v>64</v>
      </c>
      <c r="D72" s="13">
        <v>112000</v>
      </c>
      <c r="E72" s="13">
        <v>146</v>
      </c>
      <c r="F72" s="14" t="s">
        <v>65</v>
      </c>
      <c r="G72" s="13" t="s">
        <v>20</v>
      </c>
      <c r="H72" s="13" t="s">
        <v>21</v>
      </c>
      <c r="I72" s="13" t="s">
        <v>22</v>
      </c>
      <c r="J72" s="13">
        <v>2021</v>
      </c>
      <c r="K72" s="14" t="s">
        <v>108</v>
      </c>
      <c r="L72" s="13" t="s">
        <v>23</v>
      </c>
      <c r="M72" s="13">
        <v>30</v>
      </c>
      <c r="N72" s="14" t="s">
        <v>232</v>
      </c>
      <c r="O72" s="14" t="s">
        <v>449</v>
      </c>
      <c r="P72" s="15">
        <v>0</v>
      </c>
      <c r="Q72" s="15">
        <v>0</v>
      </c>
      <c r="R72" s="15">
        <v>0</v>
      </c>
      <c r="S72" s="15">
        <v>0</v>
      </c>
      <c r="T72" s="15">
        <v>0</v>
      </c>
      <c r="U72" s="15">
        <v>4957000</v>
      </c>
      <c r="V72" s="15">
        <v>0</v>
      </c>
      <c r="W72" s="27">
        <v>0</v>
      </c>
    </row>
    <row r="73" spans="1:23" ht="195.75" thickBot="1">
      <c r="A73" s="12" t="s">
        <v>32</v>
      </c>
      <c r="B73" s="13">
        <v>7</v>
      </c>
      <c r="C73" s="14" t="s">
        <v>64</v>
      </c>
      <c r="D73" s="13">
        <v>112000</v>
      </c>
      <c r="E73" s="13">
        <v>146</v>
      </c>
      <c r="F73" s="14" t="s">
        <v>65</v>
      </c>
      <c r="G73" s="13" t="s">
        <v>20</v>
      </c>
      <c r="H73" s="13" t="s">
        <v>21</v>
      </c>
      <c r="I73" s="13" t="s">
        <v>22</v>
      </c>
      <c r="J73" s="13">
        <v>2021</v>
      </c>
      <c r="K73" s="14" t="s">
        <v>108</v>
      </c>
      <c r="L73" s="13" t="s">
        <v>19</v>
      </c>
      <c r="M73" s="13">
        <v>40</v>
      </c>
      <c r="N73" s="14" t="s">
        <v>233</v>
      </c>
      <c r="O73" s="14" t="s">
        <v>234</v>
      </c>
      <c r="P73" s="15">
        <v>0</v>
      </c>
      <c r="Q73" s="15">
        <v>0</v>
      </c>
      <c r="R73" s="15">
        <v>0</v>
      </c>
      <c r="S73" s="15">
        <v>7506000</v>
      </c>
      <c r="T73" s="15">
        <v>0</v>
      </c>
      <c r="U73" s="15">
        <v>0</v>
      </c>
      <c r="V73" s="15">
        <v>0</v>
      </c>
      <c r="W73" s="27">
        <v>0</v>
      </c>
    </row>
    <row r="74" spans="1:23" ht="60.75" thickBot="1">
      <c r="A74" s="12" t="s">
        <v>32</v>
      </c>
      <c r="B74" s="13">
        <v>7</v>
      </c>
      <c r="C74" s="14" t="s">
        <v>66</v>
      </c>
      <c r="D74" s="13">
        <v>114000</v>
      </c>
      <c r="E74" s="13">
        <v>238</v>
      </c>
      <c r="F74" s="14" t="s">
        <v>67</v>
      </c>
      <c r="G74" s="13" t="s">
        <v>17</v>
      </c>
      <c r="H74" s="13" t="s">
        <v>18</v>
      </c>
      <c r="I74" s="13">
        <v>2020</v>
      </c>
      <c r="J74" s="13">
        <v>2020</v>
      </c>
      <c r="K74" s="14" t="s">
        <v>107</v>
      </c>
      <c r="L74" s="13" t="s">
        <v>19</v>
      </c>
      <c r="M74" s="13">
        <v>40</v>
      </c>
      <c r="N74" s="14" t="s">
        <v>235</v>
      </c>
      <c r="O74" s="14" t="s">
        <v>236</v>
      </c>
      <c r="P74" s="15">
        <v>0</v>
      </c>
      <c r="Q74" s="15">
        <v>0</v>
      </c>
      <c r="R74" s="15">
        <v>0</v>
      </c>
      <c r="S74" s="15">
        <v>0</v>
      </c>
      <c r="T74" s="15">
        <v>2750000</v>
      </c>
      <c r="U74" s="15">
        <v>0</v>
      </c>
      <c r="V74" s="15">
        <v>0</v>
      </c>
      <c r="W74" s="27">
        <v>0</v>
      </c>
    </row>
    <row r="75" spans="1:23" ht="60.75" thickBot="1">
      <c r="A75" s="12" t="s">
        <v>68</v>
      </c>
      <c r="B75" s="13">
        <v>9</v>
      </c>
      <c r="C75" s="14" t="s">
        <v>69</v>
      </c>
      <c r="D75" s="13">
        <v>138000</v>
      </c>
      <c r="E75" s="13">
        <v>720</v>
      </c>
      <c r="F75" s="14" t="s">
        <v>70</v>
      </c>
      <c r="G75" s="13" t="s">
        <v>17</v>
      </c>
      <c r="H75" s="13" t="s">
        <v>18</v>
      </c>
      <c r="I75" s="13">
        <v>2020</v>
      </c>
      <c r="J75" s="13">
        <v>2020</v>
      </c>
      <c r="K75" s="14" t="s">
        <v>107</v>
      </c>
      <c r="L75" s="13" t="s">
        <v>23</v>
      </c>
      <c r="M75" s="13">
        <v>30</v>
      </c>
      <c r="N75" s="14" t="s">
        <v>237</v>
      </c>
      <c r="O75" s="14" t="s">
        <v>238</v>
      </c>
      <c r="P75" s="15">
        <v>0</v>
      </c>
      <c r="Q75" s="15">
        <v>0</v>
      </c>
      <c r="R75" s="15">
        <v>0</v>
      </c>
      <c r="S75" s="15">
        <v>0</v>
      </c>
      <c r="T75" s="15">
        <v>13600000</v>
      </c>
      <c r="U75" s="15">
        <v>0</v>
      </c>
      <c r="V75" s="15">
        <v>0</v>
      </c>
      <c r="W75" s="27">
        <v>0</v>
      </c>
    </row>
    <row r="76" spans="1:23" ht="60.75" thickBot="1">
      <c r="A76" s="12" t="s">
        <v>68</v>
      </c>
      <c r="B76" s="13">
        <v>9</v>
      </c>
      <c r="C76" s="14" t="s">
        <v>69</v>
      </c>
      <c r="D76" s="13">
        <v>138000</v>
      </c>
      <c r="E76" s="13">
        <v>720</v>
      </c>
      <c r="F76" s="14" t="s">
        <v>70</v>
      </c>
      <c r="G76" s="13" t="s">
        <v>17</v>
      </c>
      <c r="H76" s="13" t="s">
        <v>18</v>
      </c>
      <c r="I76" s="13">
        <v>2020</v>
      </c>
      <c r="J76" s="13">
        <v>2020</v>
      </c>
      <c r="K76" s="14" t="s">
        <v>107</v>
      </c>
      <c r="L76" s="13" t="s">
        <v>23</v>
      </c>
      <c r="M76" s="13">
        <v>30</v>
      </c>
      <c r="N76" s="14" t="s">
        <v>239</v>
      </c>
      <c r="O76" s="14" t="s">
        <v>240</v>
      </c>
      <c r="P76" s="15">
        <v>0</v>
      </c>
      <c r="Q76" s="15">
        <v>0</v>
      </c>
      <c r="R76" s="15">
        <v>0</v>
      </c>
      <c r="S76" s="15">
        <v>0</v>
      </c>
      <c r="T76" s="15">
        <v>26870000</v>
      </c>
      <c r="U76" s="15">
        <v>0</v>
      </c>
      <c r="V76" s="15">
        <v>0</v>
      </c>
      <c r="W76" s="27">
        <v>0</v>
      </c>
    </row>
    <row r="77" spans="1:23" ht="60.75" thickBot="1">
      <c r="A77" s="12" t="s">
        <v>68</v>
      </c>
      <c r="B77" s="13">
        <v>9</v>
      </c>
      <c r="C77" s="14" t="s">
        <v>69</v>
      </c>
      <c r="D77" s="13">
        <v>138000</v>
      </c>
      <c r="E77" s="13">
        <v>720</v>
      </c>
      <c r="F77" s="14" t="s">
        <v>70</v>
      </c>
      <c r="G77" s="13" t="s">
        <v>17</v>
      </c>
      <c r="H77" s="13" t="s">
        <v>18</v>
      </c>
      <c r="I77" s="13">
        <v>2020</v>
      </c>
      <c r="J77" s="13">
        <v>2020</v>
      </c>
      <c r="K77" s="14" t="s">
        <v>107</v>
      </c>
      <c r="L77" s="13" t="s">
        <v>19</v>
      </c>
      <c r="M77" s="13">
        <v>40</v>
      </c>
      <c r="N77" s="14" t="s">
        <v>241</v>
      </c>
      <c r="O77" s="14" t="s">
        <v>242</v>
      </c>
      <c r="P77" s="15">
        <v>0</v>
      </c>
      <c r="Q77" s="15">
        <v>0</v>
      </c>
      <c r="R77" s="15">
        <v>0</v>
      </c>
      <c r="S77" s="15">
        <v>0</v>
      </c>
      <c r="T77" s="15">
        <v>-13000000</v>
      </c>
      <c r="U77" s="15">
        <v>0</v>
      </c>
      <c r="V77" s="15">
        <v>0</v>
      </c>
      <c r="W77" s="27">
        <v>0</v>
      </c>
    </row>
    <row r="78" spans="1:23" ht="60.75" thickBot="1">
      <c r="A78" s="12" t="s">
        <v>68</v>
      </c>
      <c r="B78" s="13">
        <v>9</v>
      </c>
      <c r="C78" s="14" t="s">
        <v>69</v>
      </c>
      <c r="D78" s="13">
        <v>138000</v>
      </c>
      <c r="E78" s="13">
        <v>720</v>
      </c>
      <c r="F78" s="14" t="s">
        <v>70</v>
      </c>
      <c r="G78" s="13" t="s">
        <v>17</v>
      </c>
      <c r="H78" s="13" t="s">
        <v>18</v>
      </c>
      <c r="I78" s="13">
        <v>2020</v>
      </c>
      <c r="J78" s="13">
        <v>2020</v>
      </c>
      <c r="K78" s="14" t="s">
        <v>107</v>
      </c>
      <c r="L78" s="13" t="s">
        <v>19</v>
      </c>
      <c r="M78" s="13">
        <v>40</v>
      </c>
      <c r="N78" s="14" t="s">
        <v>243</v>
      </c>
      <c r="O78" s="14" t="s">
        <v>244</v>
      </c>
      <c r="P78" s="15">
        <v>0</v>
      </c>
      <c r="Q78" s="15">
        <v>0</v>
      </c>
      <c r="R78" s="15">
        <v>0</v>
      </c>
      <c r="S78" s="15">
        <v>0</v>
      </c>
      <c r="T78" s="15">
        <v>-6000000</v>
      </c>
      <c r="U78" s="15">
        <v>0</v>
      </c>
      <c r="V78" s="15">
        <v>0</v>
      </c>
      <c r="W78" s="27">
        <v>0</v>
      </c>
    </row>
    <row r="79" spans="1:23" ht="60.75" thickBot="1">
      <c r="A79" s="12" t="s">
        <v>68</v>
      </c>
      <c r="B79" s="13">
        <v>9</v>
      </c>
      <c r="C79" s="14" t="s">
        <v>71</v>
      </c>
      <c r="D79" s="13">
        <v>147000</v>
      </c>
      <c r="E79" s="13">
        <v>702</v>
      </c>
      <c r="F79" s="14" t="s">
        <v>72</v>
      </c>
      <c r="G79" s="13" t="s">
        <v>17</v>
      </c>
      <c r="H79" s="13" t="s">
        <v>18</v>
      </c>
      <c r="I79" s="13">
        <v>2020</v>
      </c>
      <c r="J79" s="13">
        <v>2020</v>
      </c>
      <c r="K79" s="14" t="s">
        <v>107</v>
      </c>
      <c r="L79" s="13" t="s">
        <v>23</v>
      </c>
      <c r="M79" s="13">
        <v>30</v>
      </c>
      <c r="N79" s="14" t="s">
        <v>245</v>
      </c>
      <c r="O79" s="14" t="s">
        <v>246</v>
      </c>
      <c r="P79" s="15">
        <v>0</v>
      </c>
      <c r="Q79" s="15">
        <v>0</v>
      </c>
      <c r="R79" s="15">
        <v>0</v>
      </c>
      <c r="S79" s="15">
        <v>0</v>
      </c>
      <c r="T79" s="15">
        <v>0</v>
      </c>
      <c r="U79" s="15">
        <v>1223500</v>
      </c>
      <c r="V79" s="15">
        <v>0</v>
      </c>
      <c r="W79" s="27">
        <v>0</v>
      </c>
    </row>
    <row r="80" spans="1:23" ht="45.75" thickBot="1">
      <c r="A80" s="12" t="s">
        <v>73</v>
      </c>
      <c r="B80" s="13">
        <v>11</v>
      </c>
      <c r="C80" s="14" t="s">
        <v>74</v>
      </c>
      <c r="D80" s="13">
        <v>151000</v>
      </c>
      <c r="E80" s="13">
        <v>199</v>
      </c>
      <c r="F80" s="14" t="s">
        <v>75</v>
      </c>
      <c r="G80" s="13" t="s">
        <v>17</v>
      </c>
      <c r="H80" s="13" t="s">
        <v>18</v>
      </c>
      <c r="I80" s="13">
        <v>2020</v>
      </c>
      <c r="J80" s="13">
        <v>2020</v>
      </c>
      <c r="K80" s="14" t="s">
        <v>107</v>
      </c>
      <c r="L80" s="13" t="s">
        <v>23</v>
      </c>
      <c r="M80" s="13">
        <v>30</v>
      </c>
      <c r="N80" s="14" t="s">
        <v>247</v>
      </c>
      <c r="O80" s="14" t="s">
        <v>248</v>
      </c>
      <c r="P80" s="15">
        <v>0</v>
      </c>
      <c r="Q80" s="15">
        <v>0</v>
      </c>
      <c r="R80" s="15">
        <v>309802</v>
      </c>
      <c r="S80" s="15">
        <v>0</v>
      </c>
      <c r="T80" s="15">
        <v>0</v>
      </c>
      <c r="U80" s="15">
        <v>0</v>
      </c>
      <c r="V80" s="15">
        <v>0</v>
      </c>
      <c r="W80" s="27">
        <v>0</v>
      </c>
    </row>
    <row r="81" spans="1:23" ht="45.75" thickBot="1">
      <c r="A81" s="12" t="s">
        <v>73</v>
      </c>
      <c r="B81" s="13">
        <v>11</v>
      </c>
      <c r="C81" s="14" t="s">
        <v>74</v>
      </c>
      <c r="D81" s="13">
        <v>151000</v>
      </c>
      <c r="E81" s="13">
        <v>199</v>
      </c>
      <c r="F81" s="14" t="s">
        <v>75</v>
      </c>
      <c r="G81" s="13" t="s">
        <v>17</v>
      </c>
      <c r="H81" s="13" t="s">
        <v>18</v>
      </c>
      <c r="I81" s="13">
        <v>2020</v>
      </c>
      <c r="J81" s="13">
        <v>2020</v>
      </c>
      <c r="K81" s="14" t="s">
        <v>107</v>
      </c>
      <c r="L81" s="13" t="s">
        <v>23</v>
      </c>
      <c r="M81" s="13">
        <v>30</v>
      </c>
      <c r="N81" s="14" t="s">
        <v>249</v>
      </c>
      <c r="O81" s="14" t="s">
        <v>250</v>
      </c>
      <c r="P81" s="15">
        <v>0</v>
      </c>
      <c r="Q81" s="15">
        <v>0</v>
      </c>
      <c r="R81" s="15">
        <v>6547328</v>
      </c>
      <c r="S81" s="15">
        <v>0</v>
      </c>
      <c r="T81" s="15">
        <v>0</v>
      </c>
      <c r="U81" s="15">
        <v>0</v>
      </c>
      <c r="V81" s="15">
        <v>0</v>
      </c>
      <c r="W81" s="27">
        <v>0</v>
      </c>
    </row>
    <row r="82" spans="1:23" ht="60.75" thickBot="1">
      <c r="A82" s="12" t="s">
        <v>73</v>
      </c>
      <c r="B82" s="13">
        <v>11</v>
      </c>
      <c r="C82" s="14" t="s">
        <v>74</v>
      </c>
      <c r="D82" s="13">
        <v>151000</v>
      </c>
      <c r="E82" s="13">
        <v>199</v>
      </c>
      <c r="F82" s="14" t="s">
        <v>75</v>
      </c>
      <c r="G82" s="13" t="s">
        <v>17</v>
      </c>
      <c r="H82" s="13" t="s">
        <v>18</v>
      </c>
      <c r="I82" s="13">
        <v>2020</v>
      </c>
      <c r="J82" s="13">
        <v>2020</v>
      </c>
      <c r="K82" s="14" t="s">
        <v>107</v>
      </c>
      <c r="L82" s="13" t="s">
        <v>23</v>
      </c>
      <c r="M82" s="13">
        <v>30</v>
      </c>
      <c r="N82" s="14" t="s">
        <v>251</v>
      </c>
      <c r="O82" s="14" t="s">
        <v>252</v>
      </c>
      <c r="P82" s="15">
        <v>0</v>
      </c>
      <c r="Q82" s="15">
        <v>0</v>
      </c>
      <c r="R82" s="15">
        <v>1500000</v>
      </c>
      <c r="S82" s="15">
        <v>0</v>
      </c>
      <c r="T82" s="15">
        <v>0</v>
      </c>
      <c r="U82" s="15">
        <v>0</v>
      </c>
      <c r="V82" s="15">
        <v>0</v>
      </c>
      <c r="W82" s="27">
        <v>0</v>
      </c>
    </row>
    <row r="83" spans="1:23" ht="45.75" thickBot="1">
      <c r="A83" s="12" t="s">
        <v>73</v>
      </c>
      <c r="B83" s="13">
        <v>11</v>
      </c>
      <c r="C83" s="14" t="s">
        <v>74</v>
      </c>
      <c r="D83" s="13">
        <v>151000</v>
      </c>
      <c r="E83" s="13">
        <v>199</v>
      </c>
      <c r="F83" s="14" t="s">
        <v>75</v>
      </c>
      <c r="G83" s="13" t="s">
        <v>17</v>
      </c>
      <c r="H83" s="13" t="s">
        <v>18</v>
      </c>
      <c r="I83" s="13">
        <v>2020</v>
      </c>
      <c r="J83" s="13">
        <v>2020</v>
      </c>
      <c r="K83" s="14" t="s">
        <v>107</v>
      </c>
      <c r="L83" s="13" t="s">
        <v>23</v>
      </c>
      <c r="M83" s="13">
        <v>30</v>
      </c>
      <c r="N83" s="14" t="s">
        <v>253</v>
      </c>
      <c r="O83" s="14" t="s">
        <v>254</v>
      </c>
      <c r="P83" s="15">
        <v>0</v>
      </c>
      <c r="Q83" s="15">
        <v>0</v>
      </c>
      <c r="R83" s="15">
        <v>0</v>
      </c>
      <c r="S83" s="15">
        <v>0</v>
      </c>
      <c r="T83" s="15">
        <v>41900000</v>
      </c>
      <c r="U83" s="15">
        <v>0</v>
      </c>
      <c r="V83" s="15">
        <v>0</v>
      </c>
      <c r="W83" s="27">
        <v>0</v>
      </c>
    </row>
    <row r="84" spans="1:23" ht="60.75" thickBot="1">
      <c r="A84" s="12" t="s">
        <v>73</v>
      </c>
      <c r="B84" s="13">
        <v>11</v>
      </c>
      <c r="C84" s="14" t="s">
        <v>74</v>
      </c>
      <c r="D84" s="13">
        <v>151000</v>
      </c>
      <c r="E84" s="13">
        <v>199</v>
      </c>
      <c r="F84" s="14" t="s">
        <v>75</v>
      </c>
      <c r="G84" s="13" t="s">
        <v>17</v>
      </c>
      <c r="H84" s="13" t="s">
        <v>18</v>
      </c>
      <c r="I84" s="13">
        <v>2020</v>
      </c>
      <c r="J84" s="13">
        <v>2020</v>
      </c>
      <c r="K84" s="14" t="s">
        <v>107</v>
      </c>
      <c r="L84" s="13" t="s">
        <v>23</v>
      </c>
      <c r="M84" s="13">
        <v>30</v>
      </c>
      <c r="N84" s="14" t="s">
        <v>255</v>
      </c>
      <c r="O84" s="14" t="s">
        <v>256</v>
      </c>
      <c r="P84" s="15">
        <v>0</v>
      </c>
      <c r="Q84" s="15">
        <v>0</v>
      </c>
      <c r="R84" s="15">
        <v>0</v>
      </c>
      <c r="S84" s="15">
        <v>0</v>
      </c>
      <c r="T84" s="15">
        <v>25000000</v>
      </c>
      <c r="U84" s="15">
        <v>0</v>
      </c>
      <c r="V84" s="15">
        <v>0</v>
      </c>
      <c r="W84" s="27">
        <v>0</v>
      </c>
    </row>
    <row r="85" spans="1:23" ht="45.75" thickBot="1">
      <c r="A85" s="12" t="s">
        <v>73</v>
      </c>
      <c r="B85" s="13">
        <v>11</v>
      </c>
      <c r="C85" s="14" t="s">
        <v>74</v>
      </c>
      <c r="D85" s="13">
        <v>151000</v>
      </c>
      <c r="E85" s="13">
        <v>199</v>
      </c>
      <c r="F85" s="14" t="s">
        <v>75</v>
      </c>
      <c r="G85" s="13" t="s">
        <v>17</v>
      </c>
      <c r="H85" s="13" t="s">
        <v>18</v>
      </c>
      <c r="I85" s="13">
        <v>2020</v>
      </c>
      <c r="J85" s="13">
        <v>2020</v>
      </c>
      <c r="K85" s="14" t="s">
        <v>107</v>
      </c>
      <c r="L85" s="13" t="s">
        <v>23</v>
      </c>
      <c r="M85" s="13">
        <v>30</v>
      </c>
      <c r="N85" s="14" t="s">
        <v>257</v>
      </c>
      <c r="O85" s="14" t="s">
        <v>258</v>
      </c>
      <c r="P85" s="15">
        <v>0</v>
      </c>
      <c r="Q85" s="15">
        <v>0</v>
      </c>
      <c r="R85" s="15">
        <v>0</v>
      </c>
      <c r="S85" s="15">
        <v>0</v>
      </c>
      <c r="T85" s="15">
        <v>31158000</v>
      </c>
      <c r="U85" s="15">
        <v>0</v>
      </c>
      <c r="V85" s="15">
        <v>0</v>
      </c>
      <c r="W85" s="27">
        <v>0</v>
      </c>
    </row>
    <row r="86" spans="1:23" ht="75.75" thickBot="1">
      <c r="A86" s="12" t="s">
        <v>73</v>
      </c>
      <c r="B86" s="13">
        <v>11</v>
      </c>
      <c r="C86" s="14" t="s">
        <v>74</v>
      </c>
      <c r="D86" s="13">
        <v>151000</v>
      </c>
      <c r="E86" s="13">
        <v>199</v>
      </c>
      <c r="F86" s="14" t="s">
        <v>75</v>
      </c>
      <c r="G86" s="13" t="s">
        <v>17</v>
      </c>
      <c r="H86" s="13" t="s">
        <v>18</v>
      </c>
      <c r="I86" s="13">
        <v>2020</v>
      </c>
      <c r="J86" s="13">
        <v>2020</v>
      </c>
      <c r="K86" s="14" t="s">
        <v>107</v>
      </c>
      <c r="L86" s="13" t="s">
        <v>23</v>
      </c>
      <c r="M86" s="13">
        <v>30</v>
      </c>
      <c r="N86" s="14" t="s">
        <v>259</v>
      </c>
      <c r="O86" s="14" t="s">
        <v>260</v>
      </c>
      <c r="P86" s="15">
        <v>0</v>
      </c>
      <c r="Q86" s="15">
        <v>0</v>
      </c>
      <c r="R86" s="15">
        <v>0</v>
      </c>
      <c r="S86" s="15">
        <v>0</v>
      </c>
      <c r="T86" s="15">
        <v>10000000</v>
      </c>
      <c r="U86" s="15">
        <v>0</v>
      </c>
      <c r="V86" s="15">
        <v>0</v>
      </c>
      <c r="W86" s="27">
        <v>0</v>
      </c>
    </row>
    <row r="87" spans="1:23" ht="75.75" thickBot="1">
      <c r="A87" s="12" t="s">
        <v>73</v>
      </c>
      <c r="B87" s="13">
        <v>11</v>
      </c>
      <c r="C87" s="14" t="s">
        <v>74</v>
      </c>
      <c r="D87" s="13">
        <v>151000</v>
      </c>
      <c r="E87" s="13">
        <v>199</v>
      </c>
      <c r="F87" s="14" t="s">
        <v>75</v>
      </c>
      <c r="G87" s="13" t="s">
        <v>17</v>
      </c>
      <c r="H87" s="13" t="s">
        <v>18</v>
      </c>
      <c r="I87" s="13">
        <v>2020</v>
      </c>
      <c r="J87" s="13">
        <v>2020</v>
      </c>
      <c r="K87" s="14" t="s">
        <v>107</v>
      </c>
      <c r="L87" s="13" t="s">
        <v>23</v>
      </c>
      <c r="M87" s="13">
        <v>30</v>
      </c>
      <c r="N87" s="14" t="s">
        <v>261</v>
      </c>
      <c r="O87" s="14" t="s">
        <v>262</v>
      </c>
      <c r="P87" s="15">
        <v>0</v>
      </c>
      <c r="Q87" s="15">
        <v>0</v>
      </c>
      <c r="R87" s="15">
        <v>0</v>
      </c>
      <c r="S87" s="15">
        <v>0</v>
      </c>
      <c r="T87" s="15">
        <v>20000000</v>
      </c>
      <c r="U87" s="15">
        <v>0</v>
      </c>
      <c r="V87" s="15">
        <v>0</v>
      </c>
      <c r="W87" s="27">
        <v>0</v>
      </c>
    </row>
    <row r="88" spans="1:23" ht="45.75" thickBot="1">
      <c r="A88" s="12" t="s">
        <v>73</v>
      </c>
      <c r="B88" s="13">
        <v>11</v>
      </c>
      <c r="C88" s="14" t="s">
        <v>74</v>
      </c>
      <c r="D88" s="13">
        <v>151000</v>
      </c>
      <c r="E88" s="13">
        <v>199</v>
      </c>
      <c r="F88" s="14" t="s">
        <v>75</v>
      </c>
      <c r="G88" s="13" t="s">
        <v>17</v>
      </c>
      <c r="H88" s="13" t="s">
        <v>18</v>
      </c>
      <c r="I88" s="13">
        <v>2020</v>
      </c>
      <c r="J88" s="13">
        <v>2020</v>
      </c>
      <c r="K88" s="14" t="s">
        <v>107</v>
      </c>
      <c r="L88" s="13" t="s">
        <v>23</v>
      </c>
      <c r="M88" s="13">
        <v>30</v>
      </c>
      <c r="N88" s="14" t="s">
        <v>263</v>
      </c>
      <c r="O88" s="14" t="s">
        <v>264</v>
      </c>
      <c r="P88" s="15">
        <v>0</v>
      </c>
      <c r="Q88" s="15">
        <v>0</v>
      </c>
      <c r="R88" s="15">
        <v>0</v>
      </c>
      <c r="S88" s="15">
        <v>0</v>
      </c>
      <c r="T88" s="15">
        <v>5000000</v>
      </c>
      <c r="U88" s="15">
        <v>0</v>
      </c>
      <c r="V88" s="15">
        <v>0</v>
      </c>
      <c r="W88" s="27">
        <v>0</v>
      </c>
    </row>
    <row r="89" spans="1:23" ht="45.75" thickBot="1">
      <c r="A89" s="12" t="s">
        <v>73</v>
      </c>
      <c r="B89" s="13">
        <v>11</v>
      </c>
      <c r="C89" s="14" t="s">
        <v>74</v>
      </c>
      <c r="D89" s="13">
        <v>151000</v>
      </c>
      <c r="E89" s="13">
        <v>199</v>
      </c>
      <c r="F89" s="14" t="s">
        <v>75</v>
      </c>
      <c r="G89" s="13" t="s">
        <v>17</v>
      </c>
      <c r="H89" s="13" t="s">
        <v>18</v>
      </c>
      <c r="I89" s="13">
        <v>2020</v>
      </c>
      <c r="J89" s="13">
        <v>2020</v>
      </c>
      <c r="K89" s="14" t="s">
        <v>107</v>
      </c>
      <c r="L89" s="13" t="s">
        <v>19</v>
      </c>
      <c r="M89" s="13">
        <v>40</v>
      </c>
      <c r="N89" s="14" t="s">
        <v>265</v>
      </c>
      <c r="O89" s="14" t="s">
        <v>266</v>
      </c>
      <c r="P89" s="15">
        <v>0</v>
      </c>
      <c r="Q89" s="15">
        <v>0</v>
      </c>
      <c r="R89" s="15">
        <v>0</v>
      </c>
      <c r="S89" s="15">
        <v>0</v>
      </c>
      <c r="T89" s="15">
        <v>-10000000</v>
      </c>
      <c r="U89" s="15">
        <v>0</v>
      </c>
      <c r="V89" s="15">
        <v>0</v>
      </c>
      <c r="W89" s="27">
        <v>0</v>
      </c>
    </row>
    <row r="90" spans="1:23" ht="45.75" thickBot="1">
      <c r="A90" s="12" t="s">
        <v>73</v>
      </c>
      <c r="B90" s="13">
        <v>11</v>
      </c>
      <c r="C90" s="14" t="s">
        <v>74</v>
      </c>
      <c r="D90" s="13">
        <v>151000</v>
      </c>
      <c r="E90" s="13">
        <v>199</v>
      </c>
      <c r="F90" s="14" t="s">
        <v>75</v>
      </c>
      <c r="G90" s="13" t="s">
        <v>17</v>
      </c>
      <c r="H90" s="13" t="s">
        <v>18</v>
      </c>
      <c r="I90" s="13">
        <v>2020</v>
      </c>
      <c r="J90" s="13">
        <v>2020</v>
      </c>
      <c r="K90" s="14" t="s">
        <v>107</v>
      </c>
      <c r="L90" s="13" t="s">
        <v>19</v>
      </c>
      <c r="M90" s="13">
        <v>40</v>
      </c>
      <c r="N90" s="14" t="s">
        <v>267</v>
      </c>
      <c r="O90" s="14" t="s">
        <v>268</v>
      </c>
      <c r="P90" s="15">
        <v>0</v>
      </c>
      <c r="Q90" s="15">
        <v>0</v>
      </c>
      <c r="R90" s="15">
        <v>0</v>
      </c>
      <c r="S90" s="15">
        <v>0</v>
      </c>
      <c r="T90" s="15">
        <v>-41900000</v>
      </c>
      <c r="U90" s="15">
        <v>0</v>
      </c>
      <c r="V90" s="15">
        <v>0</v>
      </c>
      <c r="W90" s="27">
        <v>0</v>
      </c>
    </row>
    <row r="91" spans="1:23" ht="90.75" thickBot="1">
      <c r="A91" s="12" t="s">
        <v>73</v>
      </c>
      <c r="B91" s="13">
        <v>11</v>
      </c>
      <c r="C91" s="14" t="s">
        <v>74</v>
      </c>
      <c r="D91" s="13">
        <v>151000</v>
      </c>
      <c r="E91" s="13">
        <v>199</v>
      </c>
      <c r="F91" s="14" t="s">
        <v>75</v>
      </c>
      <c r="G91" s="13" t="s">
        <v>17</v>
      </c>
      <c r="H91" s="13" t="s">
        <v>18</v>
      </c>
      <c r="I91" s="13">
        <v>2020</v>
      </c>
      <c r="J91" s="13">
        <v>2020</v>
      </c>
      <c r="K91" s="14" t="s">
        <v>107</v>
      </c>
      <c r="L91" s="13" t="s">
        <v>19</v>
      </c>
      <c r="M91" s="13">
        <v>40</v>
      </c>
      <c r="N91" s="14" t="s">
        <v>269</v>
      </c>
      <c r="O91" s="14" t="s">
        <v>270</v>
      </c>
      <c r="P91" s="15">
        <v>0</v>
      </c>
      <c r="Q91" s="15">
        <v>0</v>
      </c>
      <c r="R91" s="15">
        <v>0</v>
      </c>
      <c r="S91" s="15">
        <v>0</v>
      </c>
      <c r="T91" s="15">
        <v>-20000000</v>
      </c>
      <c r="U91" s="15">
        <v>0</v>
      </c>
      <c r="V91" s="15">
        <v>0</v>
      </c>
      <c r="W91" s="27">
        <v>0</v>
      </c>
    </row>
    <row r="92" spans="1:23" ht="45.75" thickBot="1">
      <c r="A92" s="12" t="s">
        <v>73</v>
      </c>
      <c r="B92" s="13">
        <v>11</v>
      </c>
      <c r="C92" s="14" t="s">
        <v>74</v>
      </c>
      <c r="D92" s="13">
        <v>151000</v>
      </c>
      <c r="E92" s="13">
        <v>199</v>
      </c>
      <c r="F92" s="14" t="s">
        <v>75</v>
      </c>
      <c r="G92" s="13" t="s">
        <v>17</v>
      </c>
      <c r="H92" s="13" t="s">
        <v>18</v>
      </c>
      <c r="I92" s="13">
        <v>2020</v>
      </c>
      <c r="J92" s="13">
        <v>2020</v>
      </c>
      <c r="K92" s="14" t="s">
        <v>107</v>
      </c>
      <c r="L92" s="13" t="s">
        <v>19</v>
      </c>
      <c r="M92" s="13">
        <v>40</v>
      </c>
      <c r="N92" s="14" t="s">
        <v>271</v>
      </c>
      <c r="O92" s="14" t="s">
        <v>272</v>
      </c>
      <c r="P92" s="15">
        <v>0</v>
      </c>
      <c r="Q92" s="15">
        <v>0</v>
      </c>
      <c r="R92" s="15">
        <v>0</v>
      </c>
      <c r="S92" s="15">
        <v>0</v>
      </c>
      <c r="T92" s="15">
        <v>-5000000</v>
      </c>
      <c r="U92" s="15">
        <v>0</v>
      </c>
      <c r="V92" s="15">
        <v>0</v>
      </c>
      <c r="W92" s="27">
        <v>0</v>
      </c>
    </row>
    <row r="93" spans="1:23" ht="45.75" thickBot="1">
      <c r="A93" s="12" t="s">
        <v>73</v>
      </c>
      <c r="B93" s="13">
        <v>11</v>
      </c>
      <c r="C93" s="14" t="s">
        <v>74</v>
      </c>
      <c r="D93" s="13">
        <v>151000</v>
      </c>
      <c r="E93" s="13">
        <v>199</v>
      </c>
      <c r="F93" s="14" t="s">
        <v>75</v>
      </c>
      <c r="G93" s="13" t="s">
        <v>17</v>
      </c>
      <c r="H93" s="13" t="s">
        <v>18</v>
      </c>
      <c r="I93" s="13">
        <v>2020</v>
      </c>
      <c r="J93" s="13">
        <v>2020</v>
      </c>
      <c r="K93" s="14" t="s">
        <v>107</v>
      </c>
      <c r="L93" s="13" t="s">
        <v>19</v>
      </c>
      <c r="M93" s="13">
        <v>40</v>
      </c>
      <c r="N93" s="14" t="s">
        <v>273</v>
      </c>
      <c r="O93" s="14" t="s">
        <v>274</v>
      </c>
      <c r="P93" s="15">
        <v>0</v>
      </c>
      <c r="Q93" s="15">
        <v>0</v>
      </c>
      <c r="R93" s="15">
        <v>0</v>
      </c>
      <c r="S93" s="15">
        <v>0</v>
      </c>
      <c r="T93" s="15">
        <v>-15000000</v>
      </c>
      <c r="U93" s="15">
        <v>0</v>
      </c>
      <c r="V93" s="15">
        <v>0</v>
      </c>
      <c r="W93" s="27">
        <v>0</v>
      </c>
    </row>
    <row r="94" spans="1:23" ht="45.75" thickBot="1">
      <c r="A94" s="12" t="s">
        <v>73</v>
      </c>
      <c r="B94" s="13">
        <v>11</v>
      </c>
      <c r="C94" s="14" t="s">
        <v>74</v>
      </c>
      <c r="D94" s="13">
        <v>151000</v>
      </c>
      <c r="E94" s="13">
        <v>199</v>
      </c>
      <c r="F94" s="14" t="s">
        <v>75</v>
      </c>
      <c r="G94" s="13" t="s">
        <v>17</v>
      </c>
      <c r="H94" s="13" t="s">
        <v>18</v>
      </c>
      <c r="I94" s="13">
        <v>2020</v>
      </c>
      <c r="J94" s="13">
        <v>2020</v>
      </c>
      <c r="K94" s="14" t="s">
        <v>107</v>
      </c>
      <c r="L94" s="13" t="s">
        <v>19</v>
      </c>
      <c r="M94" s="13">
        <v>40</v>
      </c>
      <c r="N94" s="14" t="s">
        <v>275</v>
      </c>
      <c r="O94" s="14" t="s">
        <v>276</v>
      </c>
      <c r="P94" s="15">
        <v>0</v>
      </c>
      <c r="Q94" s="15">
        <v>0</v>
      </c>
      <c r="R94" s="15">
        <v>0</v>
      </c>
      <c r="S94" s="15">
        <v>0</v>
      </c>
      <c r="T94" s="15">
        <v>-12500000</v>
      </c>
      <c r="U94" s="15">
        <v>0</v>
      </c>
      <c r="V94" s="15">
        <v>0</v>
      </c>
      <c r="W94" s="27">
        <v>0</v>
      </c>
    </row>
    <row r="95" spans="1:23" ht="90.75" thickBot="1">
      <c r="A95" s="12" t="s">
        <v>73</v>
      </c>
      <c r="B95" s="13">
        <v>11</v>
      </c>
      <c r="C95" s="14" t="s">
        <v>74</v>
      </c>
      <c r="D95" s="13">
        <v>151000</v>
      </c>
      <c r="E95" s="13">
        <v>199</v>
      </c>
      <c r="F95" s="14" t="s">
        <v>75</v>
      </c>
      <c r="G95" s="13" t="s">
        <v>24</v>
      </c>
      <c r="H95" s="13" t="s">
        <v>21</v>
      </c>
      <c r="I95" s="13" t="s">
        <v>25</v>
      </c>
      <c r="J95" s="13">
        <v>2020.1</v>
      </c>
      <c r="K95" s="14" t="s">
        <v>109</v>
      </c>
      <c r="L95" s="13" t="s">
        <v>19</v>
      </c>
      <c r="M95" s="13">
        <v>40</v>
      </c>
      <c r="N95" s="14" t="s">
        <v>277</v>
      </c>
      <c r="O95" s="14" t="s">
        <v>278</v>
      </c>
      <c r="P95" s="15">
        <v>0</v>
      </c>
      <c r="Q95" s="15">
        <v>0</v>
      </c>
      <c r="R95" s="15">
        <v>0</v>
      </c>
      <c r="S95" s="15">
        <v>0</v>
      </c>
      <c r="T95" s="15">
        <v>500000</v>
      </c>
      <c r="U95" s="15">
        <v>0</v>
      </c>
      <c r="V95" s="15">
        <v>0</v>
      </c>
      <c r="W95" s="27">
        <v>0</v>
      </c>
    </row>
    <row r="96" spans="1:23" ht="75.75" thickBot="1">
      <c r="A96" s="12" t="s">
        <v>73</v>
      </c>
      <c r="B96" s="13">
        <v>11</v>
      </c>
      <c r="C96" s="14" t="s">
        <v>74</v>
      </c>
      <c r="D96" s="13">
        <v>151000</v>
      </c>
      <c r="E96" s="13">
        <v>199</v>
      </c>
      <c r="F96" s="14" t="s">
        <v>75</v>
      </c>
      <c r="G96" s="13" t="s">
        <v>20</v>
      </c>
      <c r="H96" s="13" t="s">
        <v>21</v>
      </c>
      <c r="I96" s="13" t="s">
        <v>22</v>
      </c>
      <c r="J96" s="13">
        <v>2021</v>
      </c>
      <c r="K96" s="14" t="s">
        <v>108</v>
      </c>
      <c r="L96" s="13" t="s">
        <v>23</v>
      </c>
      <c r="M96" s="13">
        <v>30</v>
      </c>
      <c r="N96" s="14" t="s">
        <v>279</v>
      </c>
      <c r="O96" s="14" t="s">
        <v>280</v>
      </c>
      <c r="P96" s="15">
        <v>0</v>
      </c>
      <c r="Q96" s="15">
        <v>0</v>
      </c>
      <c r="R96" s="15">
        <v>500000</v>
      </c>
      <c r="S96" s="15">
        <v>800000</v>
      </c>
      <c r="T96" s="15">
        <v>0</v>
      </c>
      <c r="U96" s="15">
        <v>0</v>
      </c>
      <c r="V96" s="15">
        <v>0</v>
      </c>
      <c r="W96" s="27">
        <v>0</v>
      </c>
    </row>
    <row r="97" spans="1:23" ht="60.75" thickBot="1">
      <c r="A97" s="12" t="s">
        <v>73</v>
      </c>
      <c r="B97" s="13">
        <v>11</v>
      </c>
      <c r="C97" s="14" t="s">
        <v>74</v>
      </c>
      <c r="D97" s="13">
        <v>151000</v>
      </c>
      <c r="E97" s="13">
        <v>199</v>
      </c>
      <c r="F97" s="14" t="s">
        <v>75</v>
      </c>
      <c r="G97" s="13" t="s">
        <v>20</v>
      </c>
      <c r="H97" s="13" t="s">
        <v>21</v>
      </c>
      <c r="I97" s="13" t="s">
        <v>22</v>
      </c>
      <c r="J97" s="13">
        <v>2021</v>
      </c>
      <c r="K97" s="14" t="s">
        <v>108</v>
      </c>
      <c r="L97" s="13" t="s">
        <v>23</v>
      </c>
      <c r="M97" s="13">
        <v>30</v>
      </c>
      <c r="N97" s="14" t="s">
        <v>281</v>
      </c>
      <c r="O97" s="14" t="s">
        <v>282</v>
      </c>
      <c r="P97" s="15">
        <v>0</v>
      </c>
      <c r="Q97" s="15">
        <v>0</v>
      </c>
      <c r="R97" s="15">
        <v>0</v>
      </c>
      <c r="S97" s="15">
        <v>0</v>
      </c>
      <c r="T97" s="15">
        <v>0</v>
      </c>
      <c r="U97" s="15">
        <v>0</v>
      </c>
      <c r="V97" s="15">
        <v>0</v>
      </c>
      <c r="W97" s="27">
        <v>0</v>
      </c>
    </row>
    <row r="98" spans="1:23" ht="90.75" thickBot="1">
      <c r="A98" s="12" t="s">
        <v>73</v>
      </c>
      <c r="B98" s="13">
        <v>11</v>
      </c>
      <c r="C98" s="14" t="s">
        <v>74</v>
      </c>
      <c r="D98" s="13">
        <v>151000</v>
      </c>
      <c r="E98" s="13">
        <v>199</v>
      </c>
      <c r="F98" s="14" t="s">
        <v>75</v>
      </c>
      <c r="G98" s="13" t="s">
        <v>20</v>
      </c>
      <c r="H98" s="13" t="s">
        <v>21</v>
      </c>
      <c r="I98" s="13" t="s">
        <v>22</v>
      </c>
      <c r="J98" s="13">
        <v>2021</v>
      </c>
      <c r="K98" s="14" t="s">
        <v>108</v>
      </c>
      <c r="L98" s="13" t="s">
        <v>19</v>
      </c>
      <c r="M98" s="13">
        <v>40</v>
      </c>
      <c r="N98" s="14" t="s">
        <v>283</v>
      </c>
      <c r="O98" s="14" t="s">
        <v>284</v>
      </c>
      <c r="P98" s="15">
        <v>0</v>
      </c>
      <c r="Q98" s="15">
        <v>0</v>
      </c>
      <c r="R98" s="15">
        <v>0</v>
      </c>
      <c r="S98" s="15">
        <v>0</v>
      </c>
      <c r="T98" s="15">
        <v>0</v>
      </c>
      <c r="U98" s="15">
        <v>0</v>
      </c>
      <c r="V98" s="15">
        <v>0</v>
      </c>
      <c r="W98" s="27">
        <v>0</v>
      </c>
    </row>
    <row r="99" spans="1:23" ht="105.75" thickBot="1">
      <c r="A99" s="12" t="s">
        <v>73</v>
      </c>
      <c r="B99" s="13">
        <v>11</v>
      </c>
      <c r="C99" s="14" t="s">
        <v>74</v>
      </c>
      <c r="D99" s="13">
        <v>151000</v>
      </c>
      <c r="E99" s="13">
        <v>199</v>
      </c>
      <c r="F99" s="14" t="s">
        <v>75</v>
      </c>
      <c r="G99" s="13" t="s">
        <v>20</v>
      </c>
      <c r="H99" s="13" t="s">
        <v>21</v>
      </c>
      <c r="I99" s="13" t="s">
        <v>22</v>
      </c>
      <c r="J99" s="13">
        <v>2021</v>
      </c>
      <c r="K99" s="14" t="s">
        <v>108</v>
      </c>
      <c r="L99" s="13" t="s">
        <v>19</v>
      </c>
      <c r="M99" s="13">
        <v>40</v>
      </c>
      <c r="N99" s="14" t="s">
        <v>285</v>
      </c>
      <c r="O99" s="14" t="s">
        <v>286</v>
      </c>
      <c r="P99" s="15">
        <v>0</v>
      </c>
      <c r="Q99" s="15">
        <v>1000000</v>
      </c>
      <c r="R99" s="15">
        <v>0</v>
      </c>
      <c r="S99" s="15">
        <v>0</v>
      </c>
      <c r="T99" s="15">
        <v>0</v>
      </c>
      <c r="U99" s="15">
        <v>0</v>
      </c>
      <c r="V99" s="15">
        <v>0</v>
      </c>
      <c r="W99" s="27">
        <v>0</v>
      </c>
    </row>
    <row r="100" spans="1:23" ht="45.75" thickBot="1">
      <c r="A100" s="12" t="s">
        <v>73</v>
      </c>
      <c r="B100" s="13">
        <v>11</v>
      </c>
      <c r="C100" s="14" t="s">
        <v>76</v>
      </c>
      <c r="D100" s="13">
        <v>153000</v>
      </c>
      <c r="E100" s="13">
        <v>403</v>
      </c>
      <c r="F100" s="14" t="s">
        <v>77</v>
      </c>
      <c r="G100" s="13" t="s">
        <v>17</v>
      </c>
      <c r="H100" s="13" t="s">
        <v>18</v>
      </c>
      <c r="I100" s="13">
        <v>2020</v>
      </c>
      <c r="J100" s="13">
        <v>2020</v>
      </c>
      <c r="K100" s="14" t="s">
        <v>107</v>
      </c>
      <c r="L100" s="13" t="s">
        <v>23</v>
      </c>
      <c r="M100" s="13">
        <v>30</v>
      </c>
      <c r="N100" s="14" t="s">
        <v>287</v>
      </c>
      <c r="O100" s="14" t="s">
        <v>288</v>
      </c>
      <c r="P100" s="15">
        <v>0</v>
      </c>
      <c r="Q100" s="15">
        <v>0</v>
      </c>
      <c r="R100" s="15">
        <v>5000000</v>
      </c>
      <c r="S100" s="15">
        <v>5000000</v>
      </c>
      <c r="T100" s="15">
        <v>0</v>
      </c>
      <c r="U100" s="15">
        <v>0</v>
      </c>
      <c r="V100" s="15">
        <v>0</v>
      </c>
      <c r="W100" s="27">
        <v>0</v>
      </c>
    </row>
    <row r="101" spans="1:23" ht="120.75" thickBot="1">
      <c r="A101" s="12" t="s">
        <v>73</v>
      </c>
      <c r="B101" s="13">
        <v>11</v>
      </c>
      <c r="C101" s="14" t="s">
        <v>76</v>
      </c>
      <c r="D101" s="13">
        <v>153000</v>
      </c>
      <c r="E101" s="13">
        <v>403</v>
      </c>
      <c r="F101" s="14" t="s">
        <v>77</v>
      </c>
      <c r="G101" s="13" t="s">
        <v>17</v>
      </c>
      <c r="H101" s="13" t="s">
        <v>18</v>
      </c>
      <c r="I101" s="13">
        <v>2020</v>
      </c>
      <c r="J101" s="13">
        <v>2020</v>
      </c>
      <c r="K101" s="14" t="s">
        <v>107</v>
      </c>
      <c r="L101" s="13" t="s">
        <v>23</v>
      </c>
      <c r="M101" s="13">
        <v>30</v>
      </c>
      <c r="N101" s="14" t="s">
        <v>289</v>
      </c>
      <c r="O101" s="14" t="s">
        <v>290</v>
      </c>
      <c r="P101" s="15">
        <v>0</v>
      </c>
      <c r="Q101" s="15">
        <v>0</v>
      </c>
      <c r="R101" s="15">
        <v>1250000</v>
      </c>
      <c r="S101" s="15">
        <v>1250000</v>
      </c>
      <c r="T101" s="15">
        <v>0</v>
      </c>
      <c r="U101" s="15">
        <v>0</v>
      </c>
      <c r="V101" s="15">
        <v>0</v>
      </c>
      <c r="W101" s="27">
        <v>0</v>
      </c>
    </row>
    <row r="102" spans="1:23" ht="120.75" thickBot="1">
      <c r="A102" s="12" t="s">
        <v>73</v>
      </c>
      <c r="B102" s="13">
        <v>11</v>
      </c>
      <c r="C102" s="14" t="s">
        <v>76</v>
      </c>
      <c r="D102" s="13">
        <v>153000</v>
      </c>
      <c r="E102" s="13">
        <v>403</v>
      </c>
      <c r="F102" s="14" t="s">
        <v>77</v>
      </c>
      <c r="G102" s="13" t="s">
        <v>17</v>
      </c>
      <c r="H102" s="13" t="s">
        <v>18</v>
      </c>
      <c r="I102" s="13">
        <v>2020</v>
      </c>
      <c r="J102" s="13">
        <v>2020</v>
      </c>
      <c r="K102" s="14" t="s">
        <v>107</v>
      </c>
      <c r="L102" s="13" t="s">
        <v>23</v>
      </c>
      <c r="M102" s="13">
        <v>30</v>
      </c>
      <c r="N102" s="14" t="s">
        <v>291</v>
      </c>
      <c r="O102" s="14" t="s">
        <v>292</v>
      </c>
      <c r="P102" s="15">
        <v>0</v>
      </c>
      <c r="Q102" s="15">
        <v>0</v>
      </c>
      <c r="R102" s="15">
        <v>1000000</v>
      </c>
      <c r="S102" s="15">
        <v>1000000</v>
      </c>
      <c r="T102" s="15">
        <v>0</v>
      </c>
      <c r="U102" s="15">
        <v>0</v>
      </c>
      <c r="V102" s="15">
        <v>0</v>
      </c>
      <c r="W102" s="27">
        <v>0</v>
      </c>
    </row>
    <row r="103" spans="1:23" ht="45.75" thickBot="1">
      <c r="A103" s="12" t="s">
        <v>73</v>
      </c>
      <c r="B103" s="13">
        <v>11</v>
      </c>
      <c r="C103" s="14" t="s">
        <v>76</v>
      </c>
      <c r="D103" s="13">
        <v>153000</v>
      </c>
      <c r="E103" s="13">
        <v>403</v>
      </c>
      <c r="F103" s="14" t="s">
        <v>77</v>
      </c>
      <c r="G103" s="13" t="s">
        <v>17</v>
      </c>
      <c r="H103" s="13" t="s">
        <v>18</v>
      </c>
      <c r="I103" s="13">
        <v>2020</v>
      </c>
      <c r="J103" s="13">
        <v>2020</v>
      </c>
      <c r="K103" s="14" t="s">
        <v>107</v>
      </c>
      <c r="L103" s="13" t="s">
        <v>23</v>
      </c>
      <c r="M103" s="13">
        <v>30</v>
      </c>
      <c r="N103" s="14" t="s">
        <v>293</v>
      </c>
      <c r="O103" s="14" t="s">
        <v>294</v>
      </c>
      <c r="P103" s="15">
        <v>0</v>
      </c>
      <c r="Q103" s="15">
        <v>0</v>
      </c>
      <c r="R103" s="15">
        <v>1500000</v>
      </c>
      <c r="S103" s="15">
        <v>1500000</v>
      </c>
      <c r="T103" s="15">
        <v>0</v>
      </c>
      <c r="U103" s="15">
        <v>0</v>
      </c>
      <c r="V103" s="15">
        <v>0</v>
      </c>
      <c r="W103" s="27">
        <v>0</v>
      </c>
    </row>
    <row r="104" spans="1:23" ht="60.75" thickBot="1">
      <c r="A104" s="12" t="s">
        <v>73</v>
      </c>
      <c r="B104" s="13">
        <v>11</v>
      </c>
      <c r="C104" s="14" t="s">
        <v>76</v>
      </c>
      <c r="D104" s="13">
        <v>153000</v>
      </c>
      <c r="E104" s="13">
        <v>403</v>
      </c>
      <c r="F104" s="14" t="s">
        <v>77</v>
      </c>
      <c r="G104" s="13" t="s">
        <v>17</v>
      </c>
      <c r="H104" s="13" t="s">
        <v>18</v>
      </c>
      <c r="I104" s="13">
        <v>2020</v>
      </c>
      <c r="J104" s="13">
        <v>2020</v>
      </c>
      <c r="K104" s="14" t="s">
        <v>107</v>
      </c>
      <c r="L104" s="13" t="s">
        <v>23</v>
      </c>
      <c r="M104" s="13">
        <v>30</v>
      </c>
      <c r="N104" s="14" t="s">
        <v>295</v>
      </c>
      <c r="O104" s="14" t="s">
        <v>296</v>
      </c>
      <c r="P104" s="15">
        <v>0</v>
      </c>
      <c r="Q104" s="15">
        <v>0</v>
      </c>
      <c r="R104" s="15">
        <v>500000</v>
      </c>
      <c r="S104" s="15">
        <v>500000</v>
      </c>
      <c r="T104" s="15">
        <v>0</v>
      </c>
      <c r="U104" s="15">
        <v>0</v>
      </c>
      <c r="V104" s="15">
        <v>0</v>
      </c>
      <c r="W104" s="27">
        <v>0</v>
      </c>
    </row>
    <row r="105" spans="1:23" ht="135.75" thickBot="1">
      <c r="A105" s="12" t="s">
        <v>472</v>
      </c>
      <c r="B105" s="13">
        <v>11</v>
      </c>
      <c r="C105" s="14" t="s">
        <v>450</v>
      </c>
      <c r="D105" s="13">
        <v>154000</v>
      </c>
      <c r="E105" s="13">
        <v>423</v>
      </c>
      <c r="F105" s="14" t="s">
        <v>451</v>
      </c>
      <c r="G105" s="13" t="s">
        <v>437</v>
      </c>
      <c r="H105" s="13" t="s">
        <v>438</v>
      </c>
      <c r="I105" s="13">
        <v>2022</v>
      </c>
      <c r="J105" s="13">
        <v>2022</v>
      </c>
      <c r="K105" s="14" t="s">
        <v>439</v>
      </c>
      <c r="L105" s="13" t="s">
        <v>23</v>
      </c>
      <c r="M105" s="13">
        <v>30</v>
      </c>
      <c r="N105" s="14" t="s">
        <v>452</v>
      </c>
      <c r="O105" s="14" t="s">
        <v>473</v>
      </c>
      <c r="P105" s="15">
        <v>0</v>
      </c>
      <c r="Q105" s="15">
        <v>0</v>
      </c>
      <c r="R105" s="15">
        <v>0</v>
      </c>
      <c r="S105" s="15">
        <v>1584000</v>
      </c>
      <c r="T105" s="15">
        <v>0</v>
      </c>
      <c r="U105" s="15">
        <v>0</v>
      </c>
      <c r="V105" s="15">
        <v>0</v>
      </c>
      <c r="W105" s="27">
        <v>0</v>
      </c>
    </row>
    <row r="106" spans="1:23" ht="120.75" thickBot="1">
      <c r="A106" s="12" t="s">
        <v>73</v>
      </c>
      <c r="B106" s="13">
        <v>11</v>
      </c>
      <c r="C106" s="14" t="s">
        <v>78</v>
      </c>
      <c r="D106" s="13">
        <v>155000</v>
      </c>
      <c r="E106" s="13">
        <v>402</v>
      </c>
      <c r="F106" s="14" t="s">
        <v>79</v>
      </c>
      <c r="G106" s="13" t="s">
        <v>17</v>
      </c>
      <c r="H106" s="13" t="s">
        <v>18</v>
      </c>
      <c r="I106" s="13">
        <v>2020</v>
      </c>
      <c r="J106" s="13">
        <v>2020</v>
      </c>
      <c r="K106" s="14" t="s">
        <v>107</v>
      </c>
      <c r="L106" s="13" t="s">
        <v>23</v>
      </c>
      <c r="M106" s="13">
        <v>30</v>
      </c>
      <c r="N106" s="14" t="s">
        <v>297</v>
      </c>
      <c r="O106" s="14" t="s">
        <v>453</v>
      </c>
      <c r="P106" s="15">
        <v>0</v>
      </c>
      <c r="Q106" s="15">
        <v>0</v>
      </c>
      <c r="R106" s="15">
        <v>0</v>
      </c>
      <c r="S106" s="15">
        <v>0</v>
      </c>
      <c r="T106" s="15">
        <v>10000000</v>
      </c>
      <c r="U106" s="15">
        <v>0</v>
      </c>
      <c r="V106" s="15">
        <v>0</v>
      </c>
      <c r="W106" s="27">
        <v>0</v>
      </c>
    </row>
    <row r="107" spans="1:23" ht="60.75" thickBot="1">
      <c r="A107" s="12" t="s">
        <v>80</v>
      </c>
      <c r="B107" s="13">
        <v>12</v>
      </c>
      <c r="C107" s="14" t="s">
        <v>81</v>
      </c>
      <c r="D107" s="13">
        <v>161000</v>
      </c>
      <c r="E107" s="13">
        <v>799</v>
      </c>
      <c r="F107" s="14" t="s">
        <v>82</v>
      </c>
      <c r="G107" s="13" t="s">
        <v>17</v>
      </c>
      <c r="H107" s="13" t="s">
        <v>18</v>
      </c>
      <c r="I107" s="13">
        <v>2020</v>
      </c>
      <c r="J107" s="13">
        <v>2020</v>
      </c>
      <c r="K107" s="14" t="s">
        <v>107</v>
      </c>
      <c r="L107" s="13" t="s">
        <v>23</v>
      </c>
      <c r="M107" s="13">
        <v>30</v>
      </c>
      <c r="N107" s="14" t="s">
        <v>298</v>
      </c>
      <c r="O107" s="14" t="s">
        <v>299</v>
      </c>
      <c r="P107" s="15">
        <v>0</v>
      </c>
      <c r="Q107" s="15">
        <v>0</v>
      </c>
      <c r="R107" s="15">
        <v>0</v>
      </c>
      <c r="S107" s="15">
        <v>0</v>
      </c>
      <c r="T107" s="15">
        <v>15000000</v>
      </c>
      <c r="U107" s="15">
        <v>15000000</v>
      </c>
      <c r="V107" s="15">
        <v>0</v>
      </c>
      <c r="W107" s="27">
        <v>0</v>
      </c>
    </row>
    <row r="108" spans="1:23" ht="135.75" thickBot="1">
      <c r="A108" s="12" t="s">
        <v>80</v>
      </c>
      <c r="B108" s="13">
        <v>12</v>
      </c>
      <c r="C108" s="14" t="s">
        <v>81</v>
      </c>
      <c r="D108" s="13">
        <v>161000</v>
      </c>
      <c r="E108" s="13">
        <v>799</v>
      </c>
      <c r="F108" s="14" t="s">
        <v>82</v>
      </c>
      <c r="G108" s="13" t="s">
        <v>20</v>
      </c>
      <c r="H108" s="13" t="s">
        <v>21</v>
      </c>
      <c r="I108" s="13" t="s">
        <v>22</v>
      </c>
      <c r="J108" s="13">
        <v>2021</v>
      </c>
      <c r="K108" s="14" t="s">
        <v>108</v>
      </c>
      <c r="L108" s="13" t="s">
        <v>23</v>
      </c>
      <c r="M108" s="13">
        <v>30</v>
      </c>
      <c r="N108" s="14" t="s">
        <v>300</v>
      </c>
      <c r="O108" s="14" t="s">
        <v>301</v>
      </c>
      <c r="P108" s="15">
        <v>0</v>
      </c>
      <c r="Q108" s="15">
        <v>0</v>
      </c>
      <c r="R108" s="15">
        <v>198717</v>
      </c>
      <c r="S108" s="15">
        <v>3000000</v>
      </c>
      <c r="T108" s="15">
        <v>0</v>
      </c>
      <c r="U108" s="15">
        <v>0</v>
      </c>
      <c r="V108" s="15">
        <v>0</v>
      </c>
      <c r="W108" s="27">
        <v>0</v>
      </c>
    </row>
    <row r="109" spans="1:23" ht="60.75" thickBot="1">
      <c r="A109" s="12" t="s">
        <v>80</v>
      </c>
      <c r="B109" s="13">
        <v>12</v>
      </c>
      <c r="C109" s="14" t="s">
        <v>83</v>
      </c>
      <c r="D109" s="13">
        <v>166000</v>
      </c>
      <c r="E109" s="13">
        <v>777</v>
      </c>
      <c r="F109" s="14" t="s">
        <v>84</v>
      </c>
      <c r="G109" s="13" t="s">
        <v>20</v>
      </c>
      <c r="H109" s="13" t="s">
        <v>21</v>
      </c>
      <c r="I109" s="13" t="s">
        <v>22</v>
      </c>
      <c r="J109" s="13">
        <v>2021</v>
      </c>
      <c r="K109" s="14" t="s">
        <v>108</v>
      </c>
      <c r="L109" s="13" t="s">
        <v>23</v>
      </c>
      <c r="M109" s="13">
        <v>30</v>
      </c>
      <c r="N109" s="14" t="s">
        <v>302</v>
      </c>
      <c r="O109" s="14" t="s">
        <v>303</v>
      </c>
      <c r="P109" s="15">
        <v>0</v>
      </c>
      <c r="Q109" s="15">
        <v>500000</v>
      </c>
      <c r="R109" s="15">
        <v>0</v>
      </c>
      <c r="S109" s="15">
        <v>0</v>
      </c>
      <c r="T109" s="15">
        <v>0</v>
      </c>
      <c r="U109" s="15">
        <v>0</v>
      </c>
      <c r="V109" s="15">
        <v>0</v>
      </c>
      <c r="W109" s="27">
        <v>0</v>
      </c>
    </row>
    <row r="110" spans="1:23" ht="105.75" thickBot="1">
      <c r="A110" s="12" t="s">
        <v>80</v>
      </c>
      <c r="B110" s="13">
        <v>12</v>
      </c>
      <c r="C110" s="14" t="s">
        <v>85</v>
      </c>
      <c r="D110" s="13">
        <v>168000</v>
      </c>
      <c r="E110" s="13">
        <v>156</v>
      </c>
      <c r="F110" s="14" t="s">
        <v>86</v>
      </c>
      <c r="G110" s="13" t="s">
        <v>17</v>
      </c>
      <c r="H110" s="13" t="s">
        <v>18</v>
      </c>
      <c r="I110" s="13">
        <v>2020</v>
      </c>
      <c r="J110" s="13">
        <v>2020</v>
      </c>
      <c r="K110" s="14" t="s">
        <v>107</v>
      </c>
      <c r="L110" s="13" t="s">
        <v>23</v>
      </c>
      <c r="M110" s="13">
        <v>30</v>
      </c>
      <c r="N110" s="14" t="s">
        <v>304</v>
      </c>
      <c r="O110" s="14" t="s">
        <v>305</v>
      </c>
      <c r="P110" s="15">
        <v>0</v>
      </c>
      <c r="Q110" s="15">
        <v>0</v>
      </c>
      <c r="R110" s="15">
        <v>0</v>
      </c>
      <c r="S110" s="15">
        <v>0</v>
      </c>
      <c r="T110" s="15">
        <v>40000000</v>
      </c>
      <c r="U110" s="15">
        <v>40000000</v>
      </c>
      <c r="V110" s="15">
        <v>0</v>
      </c>
      <c r="W110" s="27">
        <v>0</v>
      </c>
    </row>
    <row r="111" spans="1:23" ht="45.75" thickBot="1">
      <c r="A111" s="12" t="s">
        <v>87</v>
      </c>
      <c r="B111" s="13">
        <v>14</v>
      </c>
      <c r="C111" s="14" t="s">
        <v>88</v>
      </c>
      <c r="D111" s="13">
        <v>175050</v>
      </c>
      <c r="E111" s="13">
        <v>509</v>
      </c>
      <c r="F111" s="14" t="s">
        <v>89</v>
      </c>
      <c r="G111" s="13" t="s">
        <v>17</v>
      </c>
      <c r="H111" s="13" t="s">
        <v>18</v>
      </c>
      <c r="I111" s="13">
        <v>2020</v>
      </c>
      <c r="J111" s="13">
        <v>2020</v>
      </c>
      <c r="K111" s="14" t="s">
        <v>107</v>
      </c>
      <c r="L111" s="13" t="s">
        <v>19</v>
      </c>
      <c r="M111" s="13">
        <v>40</v>
      </c>
      <c r="N111" s="14" t="s">
        <v>306</v>
      </c>
      <c r="O111" s="14" t="s">
        <v>307</v>
      </c>
      <c r="P111" s="15">
        <v>1000000</v>
      </c>
      <c r="Q111" s="15">
        <v>0</v>
      </c>
      <c r="R111" s="15">
        <v>1000000</v>
      </c>
      <c r="S111" s="15">
        <v>0</v>
      </c>
      <c r="T111" s="15">
        <v>0</v>
      </c>
      <c r="U111" s="15">
        <v>0</v>
      </c>
      <c r="V111" s="15">
        <v>0</v>
      </c>
      <c r="W111" s="27">
        <v>0</v>
      </c>
    </row>
    <row r="112" spans="1:23" ht="90.75" thickBot="1">
      <c r="A112" s="12" t="s">
        <v>87</v>
      </c>
      <c r="B112" s="13">
        <v>14</v>
      </c>
      <c r="C112" s="14" t="s">
        <v>88</v>
      </c>
      <c r="D112" s="13">
        <v>175050</v>
      </c>
      <c r="E112" s="13">
        <v>509</v>
      </c>
      <c r="F112" s="14" t="s">
        <v>89</v>
      </c>
      <c r="G112" s="13" t="s">
        <v>17</v>
      </c>
      <c r="H112" s="13" t="s">
        <v>18</v>
      </c>
      <c r="I112" s="13">
        <v>2020</v>
      </c>
      <c r="J112" s="13">
        <v>2020</v>
      </c>
      <c r="K112" s="14" t="s">
        <v>107</v>
      </c>
      <c r="L112" s="13" t="s">
        <v>19</v>
      </c>
      <c r="M112" s="13">
        <v>40</v>
      </c>
      <c r="N112" s="14" t="s">
        <v>308</v>
      </c>
      <c r="O112" s="14" t="s">
        <v>309</v>
      </c>
      <c r="P112" s="15">
        <v>0</v>
      </c>
      <c r="Q112" s="15">
        <v>0</v>
      </c>
      <c r="R112" s="15">
        <v>0</v>
      </c>
      <c r="S112" s="15">
        <v>0</v>
      </c>
      <c r="T112" s="15">
        <v>0</v>
      </c>
      <c r="U112" s="15">
        <v>0</v>
      </c>
      <c r="V112" s="15">
        <v>0</v>
      </c>
      <c r="W112" s="27">
        <v>0</v>
      </c>
    </row>
    <row r="113" spans="1:23" ht="60.75" thickBot="1">
      <c r="A113" s="12" t="s">
        <v>87</v>
      </c>
      <c r="B113" s="13">
        <v>14</v>
      </c>
      <c r="C113" s="14" t="s">
        <v>88</v>
      </c>
      <c r="D113" s="13">
        <v>175050</v>
      </c>
      <c r="E113" s="13">
        <v>509</v>
      </c>
      <c r="F113" s="14" t="s">
        <v>89</v>
      </c>
      <c r="G113" s="13" t="s">
        <v>24</v>
      </c>
      <c r="H113" s="13" t="s">
        <v>21</v>
      </c>
      <c r="I113" s="13" t="s">
        <v>25</v>
      </c>
      <c r="J113" s="13">
        <v>2020.1</v>
      </c>
      <c r="K113" s="14" t="s">
        <v>109</v>
      </c>
      <c r="L113" s="13" t="s">
        <v>23</v>
      </c>
      <c r="M113" s="13">
        <v>30</v>
      </c>
      <c r="N113" s="14" t="s">
        <v>310</v>
      </c>
      <c r="O113" s="14" t="s">
        <v>311</v>
      </c>
      <c r="P113" s="15">
        <v>-1000000</v>
      </c>
      <c r="Q113" s="15">
        <v>0</v>
      </c>
      <c r="R113" s="15">
        <v>0</v>
      </c>
      <c r="S113" s="15">
        <v>0</v>
      </c>
      <c r="T113" s="15">
        <v>0</v>
      </c>
      <c r="U113" s="15">
        <v>0</v>
      </c>
      <c r="V113" s="15">
        <v>0</v>
      </c>
      <c r="W113" s="27">
        <v>0</v>
      </c>
    </row>
    <row r="114" spans="1:23" ht="90.75" thickBot="1">
      <c r="A114" s="12" t="s">
        <v>87</v>
      </c>
      <c r="B114" s="13">
        <v>14</v>
      </c>
      <c r="C114" s="14" t="s">
        <v>88</v>
      </c>
      <c r="D114" s="13">
        <v>175050</v>
      </c>
      <c r="E114" s="13">
        <v>509</v>
      </c>
      <c r="F114" s="14" t="s">
        <v>89</v>
      </c>
      <c r="G114" s="13" t="s">
        <v>24</v>
      </c>
      <c r="H114" s="13" t="s">
        <v>21</v>
      </c>
      <c r="I114" s="13" t="s">
        <v>25</v>
      </c>
      <c r="J114" s="13">
        <v>2020.1</v>
      </c>
      <c r="K114" s="14" t="s">
        <v>109</v>
      </c>
      <c r="L114" s="13" t="s">
        <v>19</v>
      </c>
      <c r="M114" s="13">
        <v>40</v>
      </c>
      <c r="N114" s="14" t="s">
        <v>312</v>
      </c>
      <c r="O114" s="14" t="s">
        <v>313</v>
      </c>
      <c r="P114" s="15">
        <v>0</v>
      </c>
      <c r="Q114" s="15">
        <v>0</v>
      </c>
      <c r="R114" s="15">
        <v>0</v>
      </c>
      <c r="S114" s="15">
        <v>0</v>
      </c>
      <c r="T114" s="15">
        <v>1000000</v>
      </c>
      <c r="U114" s="15">
        <v>0</v>
      </c>
      <c r="V114" s="15">
        <v>0</v>
      </c>
      <c r="W114" s="27">
        <v>0</v>
      </c>
    </row>
    <row r="115" spans="1:23" ht="75.75" thickBot="1">
      <c r="A115" s="12" t="s">
        <v>87</v>
      </c>
      <c r="B115" s="13">
        <v>14</v>
      </c>
      <c r="C115" s="14" t="s">
        <v>90</v>
      </c>
      <c r="D115" s="13">
        <v>177000</v>
      </c>
      <c r="E115" s="13">
        <v>154</v>
      </c>
      <c r="F115" s="14" t="s">
        <v>91</v>
      </c>
      <c r="G115" s="13" t="s">
        <v>20</v>
      </c>
      <c r="H115" s="13" t="s">
        <v>21</v>
      </c>
      <c r="I115" s="13" t="s">
        <v>22</v>
      </c>
      <c r="J115" s="13">
        <v>2021</v>
      </c>
      <c r="K115" s="14" t="s">
        <v>108</v>
      </c>
      <c r="L115" s="13" t="s">
        <v>23</v>
      </c>
      <c r="M115" s="13">
        <v>30</v>
      </c>
      <c r="N115" s="14" t="s">
        <v>314</v>
      </c>
      <c r="O115" s="14" t="s">
        <v>315</v>
      </c>
      <c r="P115" s="15">
        <v>0</v>
      </c>
      <c r="Q115" s="15">
        <v>0</v>
      </c>
      <c r="R115" s="15">
        <v>0</v>
      </c>
      <c r="S115" s="15">
        <v>3500000</v>
      </c>
      <c r="T115" s="15">
        <v>0</v>
      </c>
      <c r="U115" s="15">
        <v>0</v>
      </c>
      <c r="V115" s="15">
        <v>0</v>
      </c>
      <c r="W115" s="27">
        <v>0</v>
      </c>
    </row>
    <row r="116" spans="1:23" ht="75.75" thickBot="1">
      <c r="A116" s="12" t="s">
        <v>87</v>
      </c>
      <c r="B116" s="13">
        <v>14</v>
      </c>
      <c r="C116" s="14" t="s">
        <v>92</v>
      </c>
      <c r="D116" s="13">
        <v>181000</v>
      </c>
      <c r="E116" s="13">
        <v>501</v>
      </c>
      <c r="F116" s="14" t="s">
        <v>93</v>
      </c>
      <c r="G116" s="13" t="s">
        <v>17</v>
      </c>
      <c r="H116" s="13" t="s">
        <v>18</v>
      </c>
      <c r="I116" s="13">
        <v>2020</v>
      </c>
      <c r="J116" s="13">
        <v>2020</v>
      </c>
      <c r="K116" s="14" t="s">
        <v>107</v>
      </c>
      <c r="L116" s="13" t="s">
        <v>23</v>
      </c>
      <c r="M116" s="13">
        <v>30</v>
      </c>
      <c r="N116" s="14" t="s">
        <v>316</v>
      </c>
      <c r="O116" s="14" t="s">
        <v>317</v>
      </c>
      <c r="P116" s="15">
        <v>0</v>
      </c>
      <c r="Q116" s="15">
        <v>0</v>
      </c>
      <c r="R116" s="15">
        <v>51671839</v>
      </c>
      <c r="S116" s="15">
        <v>54000000</v>
      </c>
      <c r="T116" s="15">
        <v>0</v>
      </c>
      <c r="U116" s="15">
        <v>0</v>
      </c>
      <c r="V116" s="15">
        <v>0</v>
      </c>
      <c r="W116" s="27">
        <v>0</v>
      </c>
    </row>
    <row r="117" spans="1:23" ht="60.75" thickBot="1">
      <c r="A117" s="12" t="s">
        <v>87</v>
      </c>
      <c r="B117" s="13">
        <v>14</v>
      </c>
      <c r="C117" s="14" t="s">
        <v>92</v>
      </c>
      <c r="D117" s="13">
        <v>181000</v>
      </c>
      <c r="E117" s="13">
        <v>501</v>
      </c>
      <c r="F117" s="14" t="s">
        <v>93</v>
      </c>
      <c r="G117" s="13" t="s">
        <v>17</v>
      </c>
      <c r="H117" s="13" t="s">
        <v>18</v>
      </c>
      <c r="I117" s="13">
        <v>2020</v>
      </c>
      <c r="J117" s="13">
        <v>2020</v>
      </c>
      <c r="K117" s="14" t="s">
        <v>107</v>
      </c>
      <c r="L117" s="13" t="s">
        <v>23</v>
      </c>
      <c r="M117" s="13">
        <v>30</v>
      </c>
      <c r="N117" s="14" t="s">
        <v>293</v>
      </c>
      <c r="O117" s="14" t="s">
        <v>318</v>
      </c>
      <c r="P117" s="15">
        <v>0</v>
      </c>
      <c r="Q117" s="15">
        <v>0</v>
      </c>
      <c r="R117" s="15">
        <v>6000000</v>
      </c>
      <c r="S117" s="15">
        <v>6000000</v>
      </c>
      <c r="T117" s="15">
        <v>0</v>
      </c>
      <c r="U117" s="15">
        <v>0</v>
      </c>
      <c r="V117" s="15">
        <v>0</v>
      </c>
      <c r="W117" s="27">
        <v>0</v>
      </c>
    </row>
    <row r="118" spans="1:23" ht="135.75" thickBot="1">
      <c r="A118" s="12" t="s">
        <v>87</v>
      </c>
      <c r="B118" s="13">
        <v>14</v>
      </c>
      <c r="C118" s="14" t="s">
        <v>94</v>
      </c>
      <c r="D118" s="13">
        <v>183000</v>
      </c>
      <c r="E118" s="13">
        <v>407</v>
      </c>
      <c r="F118" s="14" t="s">
        <v>95</v>
      </c>
      <c r="G118" s="13" t="s">
        <v>17</v>
      </c>
      <c r="H118" s="13" t="s">
        <v>18</v>
      </c>
      <c r="I118" s="13">
        <v>2020</v>
      </c>
      <c r="J118" s="13">
        <v>2020</v>
      </c>
      <c r="K118" s="14" t="s">
        <v>107</v>
      </c>
      <c r="L118" s="13" t="s">
        <v>23</v>
      </c>
      <c r="M118" s="13">
        <v>30</v>
      </c>
      <c r="N118" s="14" t="s">
        <v>319</v>
      </c>
      <c r="O118" s="14" t="s">
        <v>320</v>
      </c>
      <c r="P118" s="15">
        <v>0</v>
      </c>
      <c r="Q118" s="15">
        <v>0</v>
      </c>
      <c r="R118" s="15">
        <v>22500000</v>
      </c>
      <c r="S118" s="15">
        <v>22500000</v>
      </c>
      <c r="T118" s="15">
        <v>0</v>
      </c>
      <c r="U118" s="15">
        <v>0</v>
      </c>
      <c r="V118" s="15">
        <v>0</v>
      </c>
      <c r="W118" s="27">
        <v>0</v>
      </c>
    </row>
    <row r="119" spans="1:23" ht="165.75" thickBot="1">
      <c r="A119" s="12" t="s">
        <v>87</v>
      </c>
      <c r="B119" s="13">
        <v>14</v>
      </c>
      <c r="C119" s="14" t="s">
        <v>94</v>
      </c>
      <c r="D119" s="13">
        <v>183000</v>
      </c>
      <c r="E119" s="13">
        <v>407</v>
      </c>
      <c r="F119" s="14" t="s">
        <v>95</v>
      </c>
      <c r="G119" s="13" t="s">
        <v>17</v>
      </c>
      <c r="H119" s="13" t="s">
        <v>18</v>
      </c>
      <c r="I119" s="13">
        <v>2020</v>
      </c>
      <c r="J119" s="13">
        <v>2020</v>
      </c>
      <c r="K119" s="14" t="s">
        <v>107</v>
      </c>
      <c r="L119" s="13" t="s">
        <v>23</v>
      </c>
      <c r="M119" s="13">
        <v>30</v>
      </c>
      <c r="N119" s="14" t="s">
        <v>321</v>
      </c>
      <c r="O119" s="14" t="s">
        <v>322</v>
      </c>
      <c r="P119" s="15">
        <v>0</v>
      </c>
      <c r="Q119" s="15">
        <v>0</v>
      </c>
      <c r="R119" s="15">
        <v>43000000</v>
      </c>
      <c r="S119" s="15">
        <v>20000000</v>
      </c>
      <c r="T119" s="15">
        <v>0</v>
      </c>
      <c r="U119" s="15">
        <v>0</v>
      </c>
      <c r="V119" s="15">
        <v>0</v>
      </c>
      <c r="W119" s="27">
        <v>0</v>
      </c>
    </row>
    <row r="120" spans="1:23" ht="120.75" thickBot="1">
      <c r="A120" s="12" t="s">
        <v>87</v>
      </c>
      <c r="B120" s="13">
        <v>14</v>
      </c>
      <c r="C120" s="14" t="s">
        <v>94</v>
      </c>
      <c r="D120" s="13">
        <v>183000</v>
      </c>
      <c r="E120" s="13">
        <v>407</v>
      </c>
      <c r="F120" s="14" t="s">
        <v>95</v>
      </c>
      <c r="G120" s="13" t="s">
        <v>17</v>
      </c>
      <c r="H120" s="13" t="s">
        <v>18</v>
      </c>
      <c r="I120" s="13">
        <v>2020</v>
      </c>
      <c r="J120" s="13">
        <v>2020</v>
      </c>
      <c r="K120" s="14" t="s">
        <v>107</v>
      </c>
      <c r="L120" s="13" t="s">
        <v>23</v>
      </c>
      <c r="M120" s="13">
        <v>30</v>
      </c>
      <c r="N120" s="14" t="s">
        <v>323</v>
      </c>
      <c r="O120" s="14" t="s">
        <v>324</v>
      </c>
      <c r="P120" s="15">
        <v>0</v>
      </c>
      <c r="Q120" s="15">
        <v>0</v>
      </c>
      <c r="R120" s="15">
        <v>29700000</v>
      </c>
      <c r="S120" s="15">
        <v>28250000</v>
      </c>
      <c r="T120" s="15">
        <v>0</v>
      </c>
      <c r="U120" s="15">
        <v>0</v>
      </c>
      <c r="V120" s="15">
        <v>0</v>
      </c>
      <c r="W120" s="27">
        <v>0</v>
      </c>
    </row>
    <row r="121" spans="1:23" ht="150.75" thickBot="1">
      <c r="A121" s="12" t="s">
        <v>96</v>
      </c>
      <c r="B121" s="13">
        <v>15</v>
      </c>
      <c r="C121" s="14" t="s">
        <v>97</v>
      </c>
      <c r="D121" s="13">
        <v>183030</v>
      </c>
      <c r="E121" s="13">
        <v>912</v>
      </c>
      <c r="F121" s="14" t="s">
        <v>98</v>
      </c>
      <c r="G121" s="13" t="s">
        <v>17</v>
      </c>
      <c r="H121" s="13" t="s">
        <v>18</v>
      </c>
      <c r="I121" s="13">
        <v>2020</v>
      </c>
      <c r="J121" s="13">
        <v>2020</v>
      </c>
      <c r="K121" s="14" t="s">
        <v>107</v>
      </c>
      <c r="L121" s="13" t="s">
        <v>19</v>
      </c>
      <c r="M121" s="13">
        <v>40</v>
      </c>
      <c r="N121" s="14" t="s">
        <v>325</v>
      </c>
      <c r="O121" s="14" t="s">
        <v>454</v>
      </c>
      <c r="P121" s="15">
        <v>0</v>
      </c>
      <c r="Q121" s="15">
        <v>0</v>
      </c>
      <c r="R121" s="15">
        <v>0</v>
      </c>
      <c r="S121" s="15">
        <v>0</v>
      </c>
      <c r="T121" s="15">
        <v>1000000</v>
      </c>
      <c r="U121" s="15">
        <v>0</v>
      </c>
      <c r="V121" s="15">
        <v>0</v>
      </c>
      <c r="W121" s="27">
        <v>0</v>
      </c>
    </row>
    <row r="122" spans="1:23" ht="105.75" thickBot="1">
      <c r="A122" s="12" t="s">
        <v>96</v>
      </c>
      <c r="B122" s="13">
        <v>15</v>
      </c>
      <c r="C122" s="14" t="s">
        <v>97</v>
      </c>
      <c r="D122" s="13">
        <v>183030</v>
      </c>
      <c r="E122" s="13">
        <v>912</v>
      </c>
      <c r="F122" s="14" t="s">
        <v>98</v>
      </c>
      <c r="G122" s="13" t="s">
        <v>20</v>
      </c>
      <c r="H122" s="13" t="s">
        <v>21</v>
      </c>
      <c r="I122" s="13" t="s">
        <v>22</v>
      </c>
      <c r="J122" s="13">
        <v>2021</v>
      </c>
      <c r="K122" s="14" t="s">
        <v>108</v>
      </c>
      <c r="L122" s="13" t="s">
        <v>23</v>
      </c>
      <c r="M122" s="13">
        <v>30</v>
      </c>
      <c r="N122" s="14" t="s">
        <v>326</v>
      </c>
      <c r="O122" s="14" t="s">
        <v>327</v>
      </c>
      <c r="P122" s="15">
        <v>0</v>
      </c>
      <c r="Q122" s="15">
        <v>0</v>
      </c>
      <c r="R122" s="15">
        <v>0</v>
      </c>
      <c r="S122" s="15">
        <v>2173789</v>
      </c>
      <c r="T122" s="15">
        <v>0</v>
      </c>
      <c r="U122" s="15">
        <v>1621000</v>
      </c>
      <c r="V122" s="15">
        <v>0</v>
      </c>
      <c r="W122" s="27">
        <v>0</v>
      </c>
    </row>
    <row r="123" spans="1:23" ht="90.75" thickBot="1">
      <c r="A123" s="12" t="s">
        <v>96</v>
      </c>
      <c r="B123" s="13">
        <v>15</v>
      </c>
      <c r="C123" s="14" t="s">
        <v>97</v>
      </c>
      <c r="D123" s="13">
        <v>183030</v>
      </c>
      <c r="E123" s="13">
        <v>912</v>
      </c>
      <c r="F123" s="14" t="s">
        <v>98</v>
      </c>
      <c r="G123" s="13" t="s">
        <v>20</v>
      </c>
      <c r="H123" s="13" t="s">
        <v>21</v>
      </c>
      <c r="I123" s="13" t="s">
        <v>22</v>
      </c>
      <c r="J123" s="13">
        <v>2021</v>
      </c>
      <c r="K123" s="14" t="s">
        <v>108</v>
      </c>
      <c r="L123" s="13" t="s">
        <v>23</v>
      </c>
      <c r="M123" s="13">
        <v>30</v>
      </c>
      <c r="N123" s="14" t="s">
        <v>328</v>
      </c>
      <c r="O123" s="14" t="s">
        <v>329</v>
      </c>
      <c r="P123" s="15">
        <v>0</v>
      </c>
      <c r="Q123" s="15">
        <v>0</v>
      </c>
      <c r="R123" s="15">
        <v>0</v>
      </c>
      <c r="S123" s="15">
        <v>0</v>
      </c>
      <c r="T123" s="15">
        <v>129000</v>
      </c>
      <c r="U123" s="15">
        <v>0</v>
      </c>
      <c r="V123" s="15">
        <v>0</v>
      </c>
      <c r="W123" s="27">
        <v>0</v>
      </c>
    </row>
    <row r="124" spans="1:23" ht="75.75" thickBot="1">
      <c r="A124" s="12" t="s">
        <v>96</v>
      </c>
      <c r="B124" s="13">
        <v>15</v>
      </c>
      <c r="C124" s="14" t="s">
        <v>97</v>
      </c>
      <c r="D124" s="13">
        <v>183030</v>
      </c>
      <c r="E124" s="13">
        <v>912</v>
      </c>
      <c r="F124" s="14" t="s">
        <v>98</v>
      </c>
      <c r="G124" s="13" t="s">
        <v>437</v>
      </c>
      <c r="H124" s="13" t="s">
        <v>438</v>
      </c>
      <c r="I124" s="13">
        <v>2022</v>
      </c>
      <c r="J124" s="13">
        <v>2022</v>
      </c>
      <c r="K124" s="14" t="s">
        <v>439</v>
      </c>
      <c r="L124" s="13" t="s">
        <v>23</v>
      </c>
      <c r="M124" s="13">
        <v>30</v>
      </c>
      <c r="N124" s="14" t="s">
        <v>455</v>
      </c>
      <c r="O124" s="14" t="s">
        <v>474</v>
      </c>
      <c r="P124" s="15">
        <v>0</v>
      </c>
      <c r="Q124" s="15">
        <v>0</v>
      </c>
      <c r="R124" s="15">
        <v>0</v>
      </c>
      <c r="S124" s="15">
        <v>2017774</v>
      </c>
      <c r="T124" s="15">
        <v>0</v>
      </c>
      <c r="U124" s="15">
        <v>0</v>
      </c>
      <c r="V124" s="15">
        <v>0</v>
      </c>
      <c r="W124" s="27">
        <v>0</v>
      </c>
    </row>
    <row r="125" spans="1:23" ht="75.75" thickBot="1">
      <c r="A125" s="12" t="s">
        <v>96</v>
      </c>
      <c r="B125" s="13">
        <v>15</v>
      </c>
      <c r="C125" s="14" t="s">
        <v>97</v>
      </c>
      <c r="D125" s="13">
        <v>183030</v>
      </c>
      <c r="E125" s="13">
        <v>912</v>
      </c>
      <c r="F125" s="14" t="s">
        <v>98</v>
      </c>
      <c r="G125" s="13" t="s">
        <v>437</v>
      </c>
      <c r="H125" s="13" t="s">
        <v>438</v>
      </c>
      <c r="I125" s="13">
        <v>2022</v>
      </c>
      <c r="J125" s="13">
        <v>2022</v>
      </c>
      <c r="K125" s="14" t="s">
        <v>439</v>
      </c>
      <c r="L125" s="13" t="s">
        <v>23</v>
      </c>
      <c r="M125" s="13">
        <v>30</v>
      </c>
      <c r="N125" s="14" t="s">
        <v>456</v>
      </c>
      <c r="O125" s="14" t="s">
        <v>475</v>
      </c>
      <c r="P125" s="15">
        <v>0</v>
      </c>
      <c r="Q125" s="15">
        <v>0</v>
      </c>
      <c r="R125" s="15">
        <v>0</v>
      </c>
      <c r="S125" s="15">
        <v>634807</v>
      </c>
      <c r="T125" s="15">
        <v>0</v>
      </c>
      <c r="U125" s="15">
        <v>0</v>
      </c>
      <c r="V125" s="15">
        <v>0</v>
      </c>
      <c r="W125" s="27">
        <v>0</v>
      </c>
    </row>
    <row r="126" spans="1:23" ht="60.75" thickBot="1">
      <c r="A126" s="12" t="s">
        <v>96</v>
      </c>
      <c r="B126" s="13">
        <v>15</v>
      </c>
      <c r="C126" s="14" t="s">
        <v>99</v>
      </c>
      <c r="D126" s="13">
        <v>183510</v>
      </c>
      <c r="E126" s="13">
        <v>123</v>
      </c>
      <c r="F126" s="14" t="s">
        <v>100</v>
      </c>
      <c r="G126" s="13" t="s">
        <v>17</v>
      </c>
      <c r="H126" s="13" t="s">
        <v>18</v>
      </c>
      <c r="I126" s="13">
        <v>2020</v>
      </c>
      <c r="J126" s="13">
        <v>2020</v>
      </c>
      <c r="K126" s="14" t="s">
        <v>107</v>
      </c>
      <c r="L126" s="13" t="s">
        <v>23</v>
      </c>
      <c r="M126" s="13">
        <v>30</v>
      </c>
      <c r="N126" s="14" t="s">
        <v>330</v>
      </c>
      <c r="O126" s="14" t="s">
        <v>331</v>
      </c>
      <c r="P126" s="15">
        <v>0</v>
      </c>
      <c r="Q126" s="15">
        <v>0</v>
      </c>
      <c r="R126" s="15">
        <v>3350000</v>
      </c>
      <c r="S126" s="15">
        <v>0</v>
      </c>
      <c r="T126" s="15">
        <v>0</v>
      </c>
      <c r="U126" s="15">
        <v>0</v>
      </c>
      <c r="V126" s="15">
        <v>0</v>
      </c>
      <c r="W126" s="27">
        <v>0</v>
      </c>
    </row>
    <row r="127" spans="1:23" ht="45.75" thickBot="1">
      <c r="A127" s="12" t="s">
        <v>96</v>
      </c>
      <c r="B127" s="13">
        <v>15</v>
      </c>
      <c r="C127" s="14" t="s">
        <v>99</v>
      </c>
      <c r="D127" s="13">
        <v>183510</v>
      </c>
      <c r="E127" s="13">
        <v>123</v>
      </c>
      <c r="F127" s="14" t="s">
        <v>100</v>
      </c>
      <c r="G127" s="13" t="s">
        <v>17</v>
      </c>
      <c r="H127" s="13" t="s">
        <v>18</v>
      </c>
      <c r="I127" s="13">
        <v>2020</v>
      </c>
      <c r="J127" s="13">
        <v>2020</v>
      </c>
      <c r="K127" s="14" t="s">
        <v>107</v>
      </c>
      <c r="L127" s="13" t="s">
        <v>23</v>
      </c>
      <c r="M127" s="13">
        <v>30</v>
      </c>
      <c r="N127" s="14" t="s">
        <v>332</v>
      </c>
      <c r="O127" s="14" t="s">
        <v>333</v>
      </c>
      <c r="P127" s="15">
        <v>0</v>
      </c>
      <c r="Q127" s="15">
        <v>0</v>
      </c>
      <c r="R127" s="15">
        <v>0</v>
      </c>
      <c r="S127" s="15">
        <v>0</v>
      </c>
      <c r="T127" s="15">
        <v>3000000</v>
      </c>
      <c r="U127" s="15">
        <v>0</v>
      </c>
      <c r="V127" s="15">
        <v>0</v>
      </c>
      <c r="W127" s="27">
        <v>0</v>
      </c>
    </row>
    <row r="128" spans="1:23" ht="60.75" thickBot="1">
      <c r="A128" s="12" t="s">
        <v>96</v>
      </c>
      <c r="B128" s="13">
        <v>15</v>
      </c>
      <c r="C128" s="14" t="s">
        <v>99</v>
      </c>
      <c r="D128" s="13">
        <v>183510</v>
      </c>
      <c r="E128" s="13">
        <v>123</v>
      </c>
      <c r="F128" s="14" t="s">
        <v>100</v>
      </c>
      <c r="G128" s="13" t="s">
        <v>20</v>
      </c>
      <c r="H128" s="13" t="s">
        <v>21</v>
      </c>
      <c r="I128" s="13" t="s">
        <v>22</v>
      </c>
      <c r="J128" s="13">
        <v>2021</v>
      </c>
      <c r="K128" s="14" t="s">
        <v>108</v>
      </c>
      <c r="L128" s="13" t="s">
        <v>23</v>
      </c>
      <c r="M128" s="13">
        <v>30</v>
      </c>
      <c r="N128" s="14" t="s">
        <v>334</v>
      </c>
      <c r="O128" s="14" t="s">
        <v>335</v>
      </c>
      <c r="P128" s="15">
        <v>0</v>
      </c>
      <c r="Q128" s="15">
        <v>0</v>
      </c>
      <c r="R128" s="15">
        <v>4500000</v>
      </c>
      <c r="S128" s="15">
        <v>0</v>
      </c>
      <c r="T128" s="15">
        <v>0</v>
      </c>
      <c r="U128" s="15">
        <v>0</v>
      </c>
      <c r="V128" s="15">
        <v>0</v>
      </c>
      <c r="W128" s="27">
        <v>0</v>
      </c>
    </row>
    <row r="129" spans="1:23" ht="75.75" thickBot="1">
      <c r="A129" s="12" t="s">
        <v>96</v>
      </c>
      <c r="B129" s="13">
        <v>15</v>
      </c>
      <c r="C129" s="14" t="s">
        <v>99</v>
      </c>
      <c r="D129" s="13">
        <v>183510</v>
      </c>
      <c r="E129" s="13">
        <v>123</v>
      </c>
      <c r="F129" s="14" t="s">
        <v>100</v>
      </c>
      <c r="G129" s="13" t="s">
        <v>20</v>
      </c>
      <c r="H129" s="13" t="s">
        <v>21</v>
      </c>
      <c r="I129" s="13" t="s">
        <v>22</v>
      </c>
      <c r="J129" s="13">
        <v>2021</v>
      </c>
      <c r="K129" s="14" t="s">
        <v>108</v>
      </c>
      <c r="L129" s="13" t="s">
        <v>23</v>
      </c>
      <c r="M129" s="13">
        <v>30</v>
      </c>
      <c r="N129" s="14" t="s">
        <v>336</v>
      </c>
      <c r="O129" s="14" t="s">
        <v>337</v>
      </c>
      <c r="P129" s="15">
        <v>0</v>
      </c>
      <c r="Q129" s="15">
        <v>0</v>
      </c>
      <c r="R129" s="15">
        <v>0</v>
      </c>
      <c r="S129" s="15">
        <v>0</v>
      </c>
      <c r="T129" s="15">
        <v>0</v>
      </c>
      <c r="U129" s="15">
        <v>1000000</v>
      </c>
      <c r="V129" s="15">
        <v>0</v>
      </c>
      <c r="W129" s="27">
        <v>0</v>
      </c>
    </row>
    <row r="130" spans="1:23" ht="45.75" thickBot="1">
      <c r="A130" s="12" t="s">
        <v>96</v>
      </c>
      <c r="B130" s="13">
        <v>15</v>
      </c>
      <c r="C130" s="14" t="s">
        <v>99</v>
      </c>
      <c r="D130" s="13">
        <v>183510</v>
      </c>
      <c r="E130" s="13">
        <v>123</v>
      </c>
      <c r="F130" s="14" t="s">
        <v>100</v>
      </c>
      <c r="G130" s="13" t="s">
        <v>20</v>
      </c>
      <c r="H130" s="13" t="s">
        <v>21</v>
      </c>
      <c r="I130" s="13" t="s">
        <v>22</v>
      </c>
      <c r="J130" s="13">
        <v>2021</v>
      </c>
      <c r="K130" s="14" t="s">
        <v>108</v>
      </c>
      <c r="L130" s="13" t="s">
        <v>23</v>
      </c>
      <c r="M130" s="13">
        <v>30</v>
      </c>
      <c r="N130" s="14" t="s">
        <v>332</v>
      </c>
      <c r="O130" s="14" t="s">
        <v>338</v>
      </c>
      <c r="P130" s="15">
        <v>0</v>
      </c>
      <c r="Q130" s="15">
        <v>0</v>
      </c>
      <c r="R130" s="15">
        <v>0</v>
      </c>
      <c r="S130" s="15">
        <v>0</v>
      </c>
      <c r="T130" s="15">
        <v>0</v>
      </c>
      <c r="U130" s="15">
        <v>2000000</v>
      </c>
      <c r="V130" s="15">
        <v>0</v>
      </c>
      <c r="W130" s="27">
        <v>0</v>
      </c>
    </row>
    <row r="131" spans="1:23" ht="45.75" thickBot="1">
      <c r="A131" s="12" t="s">
        <v>101</v>
      </c>
      <c r="B131" s="13">
        <v>16</v>
      </c>
      <c r="C131" s="14" t="s">
        <v>339</v>
      </c>
      <c r="D131" s="13">
        <v>185000</v>
      </c>
      <c r="E131" s="13">
        <v>949</v>
      </c>
      <c r="F131" s="14" t="s">
        <v>340</v>
      </c>
      <c r="G131" s="13" t="s">
        <v>17</v>
      </c>
      <c r="H131" s="13" t="s">
        <v>18</v>
      </c>
      <c r="I131" s="13">
        <v>2020</v>
      </c>
      <c r="J131" s="13">
        <v>2020</v>
      </c>
      <c r="K131" s="14" t="s">
        <v>107</v>
      </c>
      <c r="L131" s="13" t="s">
        <v>23</v>
      </c>
      <c r="M131" s="13">
        <v>30</v>
      </c>
      <c r="N131" s="14" t="s">
        <v>341</v>
      </c>
      <c r="O131" s="14" t="s">
        <v>342</v>
      </c>
      <c r="P131" s="15">
        <v>0</v>
      </c>
      <c r="Q131" s="15">
        <v>0</v>
      </c>
      <c r="R131" s="15">
        <v>0</v>
      </c>
      <c r="S131" s="15">
        <v>0</v>
      </c>
      <c r="T131" s="15">
        <v>780461508</v>
      </c>
      <c r="U131" s="15">
        <v>0</v>
      </c>
      <c r="V131" s="15">
        <v>0</v>
      </c>
      <c r="W131" s="27">
        <v>0</v>
      </c>
    </row>
    <row r="132" spans="1:23" ht="75.75" thickBot="1">
      <c r="A132" s="12" t="s">
        <v>101</v>
      </c>
      <c r="B132" s="13">
        <v>16</v>
      </c>
      <c r="C132" s="14" t="s">
        <v>339</v>
      </c>
      <c r="D132" s="13">
        <v>185000</v>
      </c>
      <c r="E132" s="13">
        <v>949</v>
      </c>
      <c r="F132" s="14" t="s">
        <v>340</v>
      </c>
      <c r="G132" s="13" t="s">
        <v>17</v>
      </c>
      <c r="H132" s="13" t="s">
        <v>18</v>
      </c>
      <c r="I132" s="13">
        <v>2020</v>
      </c>
      <c r="J132" s="13">
        <v>2020</v>
      </c>
      <c r="K132" s="14" t="s">
        <v>107</v>
      </c>
      <c r="L132" s="13" t="s">
        <v>23</v>
      </c>
      <c r="M132" s="13">
        <v>30</v>
      </c>
      <c r="N132" s="14" t="s">
        <v>343</v>
      </c>
      <c r="O132" s="14" t="s">
        <v>344</v>
      </c>
      <c r="P132" s="15">
        <v>0</v>
      </c>
      <c r="Q132" s="15">
        <v>0</v>
      </c>
      <c r="R132" s="15">
        <v>91449317</v>
      </c>
      <c r="S132" s="15">
        <v>0</v>
      </c>
      <c r="T132" s="15">
        <v>218808753</v>
      </c>
      <c r="U132" s="15">
        <v>0</v>
      </c>
      <c r="V132" s="15">
        <v>0</v>
      </c>
      <c r="W132" s="27">
        <v>0</v>
      </c>
    </row>
    <row r="133" spans="1:23" ht="120.75" thickBot="1">
      <c r="A133" s="12" t="s">
        <v>101</v>
      </c>
      <c r="B133" s="13">
        <v>16</v>
      </c>
      <c r="C133" s="14" t="s">
        <v>339</v>
      </c>
      <c r="D133" s="13">
        <v>185000</v>
      </c>
      <c r="E133" s="13">
        <v>949</v>
      </c>
      <c r="F133" s="14" t="s">
        <v>340</v>
      </c>
      <c r="G133" s="13" t="s">
        <v>17</v>
      </c>
      <c r="H133" s="13" t="s">
        <v>18</v>
      </c>
      <c r="I133" s="13">
        <v>2020</v>
      </c>
      <c r="J133" s="13">
        <v>2020</v>
      </c>
      <c r="K133" s="14" t="s">
        <v>107</v>
      </c>
      <c r="L133" s="13" t="s">
        <v>23</v>
      </c>
      <c r="M133" s="13">
        <v>30</v>
      </c>
      <c r="N133" s="14" t="s">
        <v>345</v>
      </c>
      <c r="O133" s="14" t="s">
        <v>346</v>
      </c>
      <c r="P133" s="15">
        <v>0</v>
      </c>
      <c r="Q133" s="15">
        <v>0</v>
      </c>
      <c r="R133" s="15">
        <v>0</v>
      </c>
      <c r="S133" s="15">
        <v>0</v>
      </c>
      <c r="T133" s="15">
        <v>130000000</v>
      </c>
      <c r="U133" s="15">
        <v>130000000</v>
      </c>
      <c r="V133" s="15">
        <v>0</v>
      </c>
      <c r="W133" s="27">
        <v>0</v>
      </c>
    </row>
    <row r="134" spans="1:23" ht="75.75" thickBot="1">
      <c r="A134" s="12" t="s">
        <v>101</v>
      </c>
      <c r="B134" s="13">
        <v>16</v>
      </c>
      <c r="C134" s="14" t="s">
        <v>339</v>
      </c>
      <c r="D134" s="13">
        <v>185000</v>
      </c>
      <c r="E134" s="13">
        <v>949</v>
      </c>
      <c r="F134" s="14" t="s">
        <v>340</v>
      </c>
      <c r="G134" s="13" t="s">
        <v>17</v>
      </c>
      <c r="H134" s="13" t="s">
        <v>18</v>
      </c>
      <c r="I134" s="13">
        <v>2020</v>
      </c>
      <c r="J134" s="13">
        <v>2020</v>
      </c>
      <c r="K134" s="14" t="s">
        <v>107</v>
      </c>
      <c r="L134" s="13" t="s">
        <v>23</v>
      </c>
      <c r="M134" s="13">
        <v>30</v>
      </c>
      <c r="N134" s="14" t="s">
        <v>347</v>
      </c>
      <c r="O134" s="14" t="s">
        <v>348</v>
      </c>
      <c r="P134" s="15">
        <v>0</v>
      </c>
      <c r="Q134" s="15">
        <v>0</v>
      </c>
      <c r="R134" s="15">
        <v>0</v>
      </c>
      <c r="S134" s="15">
        <v>0</v>
      </c>
      <c r="T134" s="15">
        <v>93063337</v>
      </c>
      <c r="U134" s="15">
        <v>0</v>
      </c>
      <c r="V134" s="15">
        <v>0</v>
      </c>
      <c r="W134" s="27">
        <v>0</v>
      </c>
    </row>
    <row r="135" spans="1:23" ht="45.75" thickBot="1">
      <c r="A135" s="12" t="s">
        <v>101</v>
      </c>
      <c r="B135" s="13">
        <v>16</v>
      </c>
      <c r="C135" s="14" t="s">
        <v>339</v>
      </c>
      <c r="D135" s="13">
        <v>185000</v>
      </c>
      <c r="E135" s="13">
        <v>949</v>
      </c>
      <c r="F135" s="14" t="s">
        <v>340</v>
      </c>
      <c r="G135" s="13" t="s">
        <v>17</v>
      </c>
      <c r="H135" s="13" t="s">
        <v>18</v>
      </c>
      <c r="I135" s="13">
        <v>2020</v>
      </c>
      <c r="J135" s="13">
        <v>2020</v>
      </c>
      <c r="K135" s="14" t="s">
        <v>107</v>
      </c>
      <c r="L135" s="13" t="s">
        <v>23</v>
      </c>
      <c r="M135" s="13">
        <v>30</v>
      </c>
      <c r="N135" s="14" t="s">
        <v>349</v>
      </c>
      <c r="O135" s="14" t="s">
        <v>350</v>
      </c>
      <c r="P135" s="15">
        <v>16956290</v>
      </c>
      <c r="Q135" s="15">
        <v>0</v>
      </c>
      <c r="R135" s="15">
        <v>0</v>
      </c>
      <c r="S135" s="15">
        <v>0</v>
      </c>
      <c r="T135" s="15">
        <v>0</v>
      </c>
      <c r="U135" s="15">
        <v>0</v>
      </c>
      <c r="V135" s="15">
        <v>0</v>
      </c>
      <c r="W135" s="27">
        <v>0</v>
      </c>
    </row>
    <row r="136" spans="1:23" ht="135.75" thickBot="1">
      <c r="A136" s="12" t="s">
        <v>101</v>
      </c>
      <c r="B136" s="13">
        <v>16</v>
      </c>
      <c r="C136" s="14" t="s">
        <v>339</v>
      </c>
      <c r="D136" s="13">
        <v>185000</v>
      </c>
      <c r="E136" s="13">
        <v>949</v>
      </c>
      <c r="F136" s="14" t="s">
        <v>340</v>
      </c>
      <c r="G136" s="13" t="s">
        <v>17</v>
      </c>
      <c r="H136" s="13" t="s">
        <v>18</v>
      </c>
      <c r="I136" s="13">
        <v>2020</v>
      </c>
      <c r="J136" s="13">
        <v>2020</v>
      </c>
      <c r="K136" s="14" t="s">
        <v>107</v>
      </c>
      <c r="L136" s="13" t="s">
        <v>23</v>
      </c>
      <c r="M136" s="13">
        <v>30</v>
      </c>
      <c r="N136" s="14" t="s">
        <v>351</v>
      </c>
      <c r="O136" s="14" t="s">
        <v>352</v>
      </c>
      <c r="P136" s="15">
        <v>0</v>
      </c>
      <c r="Q136" s="15">
        <v>0</v>
      </c>
      <c r="R136" s="15">
        <v>0</v>
      </c>
      <c r="S136" s="15">
        <v>0</v>
      </c>
      <c r="T136" s="15">
        <v>367000000</v>
      </c>
      <c r="U136" s="15">
        <v>0</v>
      </c>
      <c r="V136" s="15">
        <v>0</v>
      </c>
      <c r="W136" s="27">
        <v>0</v>
      </c>
    </row>
    <row r="137" spans="1:23" ht="105.75" thickBot="1">
      <c r="A137" s="12" t="s">
        <v>101</v>
      </c>
      <c r="B137" s="13">
        <v>16</v>
      </c>
      <c r="C137" s="14" t="s">
        <v>339</v>
      </c>
      <c r="D137" s="13">
        <v>185000</v>
      </c>
      <c r="E137" s="13">
        <v>949</v>
      </c>
      <c r="F137" s="14" t="s">
        <v>340</v>
      </c>
      <c r="G137" s="13" t="s">
        <v>17</v>
      </c>
      <c r="H137" s="13" t="s">
        <v>18</v>
      </c>
      <c r="I137" s="13">
        <v>2020</v>
      </c>
      <c r="J137" s="13">
        <v>2020</v>
      </c>
      <c r="K137" s="14" t="s">
        <v>107</v>
      </c>
      <c r="L137" s="13" t="s">
        <v>23</v>
      </c>
      <c r="M137" s="13">
        <v>30</v>
      </c>
      <c r="N137" s="14" t="s">
        <v>353</v>
      </c>
      <c r="O137" s="14" t="s">
        <v>354</v>
      </c>
      <c r="P137" s="15">
        <v>0</v>
      </c>
      <c r="Q137" s="15">
        <v>0</v>
      </c>
      <c r="R137" s="15">
        <v>0</v>
      </c>
      <c r="S137" s="15">
        <v>0</v>
      </c>
      <c r="T137" s="15">
        <v>73400000</v>
      </c>
      <c r="U137" s="15">
        <v>0</v>
      </c>
      <c r="V137" s="15">
        <v>0</v>
      </c>
      <c r="W137" s="27">
        <v>0</v>
      </c>
    </row>
    <row r="138" spans="1:23" ht="75.75" thickBot="1">
      <c r="A138" s="12" t="s">
        <v>101</v>
      </c>
      <c r="B138" s="13">
        <v>16</v>
      </c>
      <c r="C138" s="14" t="s">
        <v>339</v>
      </c>
      <c r="D138" s="13">
        <v>185000</v>
      </c>
      <c r="E138" s="13">
        <v>949</v>
      </c>
      <c r="F138" s="14" t="s">
        <v>340</v>
      </c>
      <c r="G138" s="13" t="s">
        <v>17</v>
      </c>
      <c r="H138" s="13" t="s">
        <v>18</v>
      </c>
      <c r="I138" s="13">
        <v>2020</v>
      </c>
      <c r="J138" s="13">
        <v>2020</v>
      </c>
      <c r="K138" s="14" t="s">
        <v>107</v>
      </c>
      <c r="L138" s="13" t="s">
        <v>23</v>
      </c>
      <c r="M138" s="13">
        <v>30</v>
      </c>
      <c r="N138" s="14" t="s">
        <v>355</v>
      </c>
      <c r="O138" s="14" t="s">
        <v>356</v>
      </c>
      <c r="P138" s="15">
        <v>0</v>
      </c>
      <c r="Q138" s="15">
        <v>0</v>
      </c>
      <c r="R138" s="15">
        <v>0</v>
      </c>
      <c r="S138" s="15">
        <v>0</v>
      </c>
      <c r="T138" s="15">
        <v>145700000</v>
      </c>
      <c r="U138" s="15">
        <v>0</v>
      </c>
      <c r="V138" s="15">
        <v>0</v>
      </c>
      <c r="W138" s="27">
        <v>0</v>
      </c>
    </row>
    <row r="139" spans="1:23" ht="60.75" thickBot="1">
      <c r="A139" s="12" t="s">
        <v>101</v>
      </c>
      <c r="B139" s="13">
        <v>16</v>
      </c>
      <c r="C139" s="14" t="s">
        <v>339</v>
      </c>
      <c r="D139" s="13">
        <v>185000</v>
      </c>
      <c r="E139" s="13">
        <v>949</v>
      </c>
      <c r="F139" s="14" t="s">
        <v>340</v>
      </c>
      <c r="G139" s="13" t="s">
        <v>17</v>
      </c>
      <c r="H139" s="13" t="s">
        <v>18</v>
      </c>
      <c r="I139" s="13">
        <v>2020</v>
      </c>
      <c r="J139" s="13">
        <v>2020</v>
      </c>
      <c r="K139" s="14" t="s">
        <v>107</v>
      </c>
      <c r="L139" s="13" t="s">
        <v>23</v>
      </c>
      <c r="M139" s="13">
        <v>30</v>
      </c>
      <c r="N139" s="14" t="s">
        <v>357</v>
      </c>
      <c r="O139" s="14" t="s">
        <v>358</v>
      </c>
      <c r="P139" s="15">
        <v>0</v>
      </c>
      <c r="Q139" s="15">
        <v>0</v>
      </c>
      <c r="R139" s="15">
        <v>0</v>
      </c>
      <c r="S139" s="15">
        <v>0</v>
      </c>
      <c r="T139" s="15">
        <v>13600000</v>
      </c>
      <c r="U139" s="15">
        <v>8500000</v>
      </c>
      <c r="V139" s="15">
        <v>0</v>
      </c>
      <c r="W139" s="27">
        <v>0</v>
      </c>
    </row>
    <row r="140" spans="1:23" ht="105.75" thickBot="1">
      <c r="A140" s="12" t="s">
        <v>101</v>
      </c>
      <c r="B140" s="13">
        <v>16</v>
      </c>
      <c r="C140" s="14" t="s">
        <v>339</v>
      </c>
      <c r="D140" s="13">
        <v>185000</v>
      </c>
      <c r="E140" s="13">
        <v>949</v>
      </c>
      <c r="F140" s="14" t="s">
        <v>340</v>
      </c>
      <c r="G140" s="13" t="s">
        <v>17</v>
      </c>
      <c r="H140" s="13" t="s">
        <v>18</v>
      </c>
      <c r="I140" s="13">
        <v>2020</v>
      </c>
      <c r="J140" s="13">
        <v>2020</v>
      </c>
      <c r="K140" s="14" t="s">
        <v>107</v>
      </c>
      <c r="L140" s="13" t="s">
        <v>19</v>
      </c>
      <c r="M140" s="13">
        <v>40</v>
      </c>
      <c r="N140" s="14" t="s">
        <v>359</v>
      </c>
      <c r="O140" s="14" t="s">
        <v>360</v>
      </c>
      <c r="P140" s="15">
        <v>0</v>
      </c>
      <c r="Q140" s="15">
        <v>0</v>
      </c>
      <c r="R140" s="15">
        <v>0</v>
      </c>
      <c r="S140" s="15">
        <v>0</v>
      </c>
      <c r="T140" s="15">
        <v>15480000</v>
      </c>
      <c r="U140" s="15">
        <v>0</v>
      </c>
      <c r="V140" s="15">
        <v>0</v>
      </c>
      <c r="W140" s="27">
        <v>0</v>
      </c>
    </row>
    <row r="141" spans="1:23" ht="150.75" thickBot="1">
      <c r="A141" s="12" t="s">
        <v>101</v>
      </c>
      <c r="B141" s="13">
        <v>16</v>
      </c>
      <c r="C141" s="14" t="s">
        <v>339</v>
      </c>
      <c r="D141" s="13">
        <v>185000</v>
      </c>
      <c r="E141" s="13">
        <v>949</v>
      </c>
      <c r="F141" s="14" t="s">
        <v>340</v>
      </c>
      <c r="G141" s="13" t="s">
        <v>17</v>
      </c>
      <c r="H141" s="13" t="s">
        <v>18</v>
      </c>
      <c r="I141" s="13">
        <v>2020</v>
      </c>
      <c r="J141" s="13">
        <v>2020</v>
      </c>
      <c r="K141" s="14" t="s">
        <v>107</v>
      </c>
      <c r="L141" s="13" t="s">
        <v>19</v>
      </c>
      <c r="M141" s="13">
        <v>40</v>
      </c>
      <c r="N141" s="14" t="s">
        <v>361</v>
      </c>
      <c r="O141" s="14" t="s">
        <v>457</v>
      </c>
      <c r="P141" s="15">
        <v>65000000</v>
      </c>
      <c r="Q141" s="15">
        <v>0</v>
      </c>
      <c r="R141" s="15">
        <v>0</v>
      </c>
      <c r="S141" s="15">
        <v>0</v>
      </c>
      <c r="T141" s="15">
        <v>-58000000</v>
      </c>
      <c r="U141" s="15">
        <v>7000000</v>
      </c>
      <c r="V141" s="15">
        <v>0</v>
      </c>
      <c r="W141" s="27">
        <v>0</v>
      </c>
    </row>
    <row r="142" spans="1:23" ht="45.75" thickBot="1">
      <c r="A142" s="12" t="s">
        <v>101</v>
      </c>
      <c r="B142" s="13">
        <v>16</v>
      </c>
      <c r="C142" s="14" t="s">
        <v>339</v>
      </c>
      <c r="D142" s="13">
        <v>185000</v>
      </c>
      <c r="E142" s="13">
        <v>949</v>
      </c>
      <c r="F142" s="14" t="s">
        <v>340</v>
      </c>
      <c r="G142" s="13" t="s">
        <v>17</v>
      </c>
      <c r="H142" s="13" t="s">
        <v>18</v>
      </c>
      <c r="I142" s="13">
        <v>2020</v>
      </c>
      <c r="J142" s="13">
        <v>2020</v>
      </c>
      <c r="K142" s="14" t="s">
        <v>107</v>
      </c>
      <c r="L142" s="13" t="s">
        <v>19</v>
      </c>
      <c r="M142" s="13">
        <v>40</v>
      </c>
      <c r="N142" s="14" t="s">
        <v>362</v>
      </c>
      <c r="O142" s="14" t="s">
        <v>363</v>
      </c>
      <c r="P142" s="15">
        <v>0</v>
      </c>
      <c r="Q142" s="15">
        <v>0</v>
      </c>
      <c r="R142" s="15">
        <v>0</v>
      </c>
      <c r="S142" s="15">
        <v>0</v>
      </c>
      <c r="T142" s="15">
        <v>-79200000</v>
      </c>
      <c r="U142" s="15">
        <v>0</v>
      </c>
      <c r="V142" s="15">
        <v>0</v>
      </c>
      <c r="W142" s="27">
        <v>0</v>
      </c>
    </row>
    <row r="143" spans="1:23" ht="225.75" thickBot="1">
      <c r="A143" s="12" t="s">
        <v>101</v>
      </c>
      <c r="B143" s="13">
        <v>16</v>
      </c>
      <c r="C143" s="14" t="s">
        <v>339</v>
      </c>
      <c r="D143" s="13">
        <v>185000</v>
      </c>
      <c r="E143" s="13">
        <v>949</v>
      </c>
      <c r="F143" s="14" t="s">
        <v>340</v>
      </c>
      <c r="G143" s="13" t="s">
        <v>17</v>
      </c>
      <c r="H143" s="13" t="s">
        <v>18</v>
      </c>
      <c r="I143" s="13">
        <v>2020</v>
      </c>
      <c r="J143" s="13">
        <v>2020</v>
      </c>
      <c r="K143" s="14" t="s">
        <v>107</v>
      </c>
      <c r="L143" s="13" t="s">
        <v>19</v>
      </c>
      <c r="M143" s="13">
        <v>40</v>
      </c>
      <c r="N143" s="14" t="s">
        <v>364</v>
      </c>
      <c r="O143" s="14" t="s">
        <v>365</v>
      </c>
      <c r="P143" s="15">
        <v>0</v>
      </c>
      <c r="Q143" s="15">
        <v>0</v>
      </c>
      <c r="R143" s="15">
        <v>0</v>
      </c>
      <c r="S143" s="15">
        <v>0</v>
      </c>
      <c r="T143" s="15">
        <v>9548502</v>
      </c>
      <c r="U143" s="15">
        <v>0</v>
      </c>
      <c r="V143" s="15">
        <v>0</v>
      </c>
      <c r="W143" s="27">
        <v>0</v>
      </c>
    </row>
    <row r="144" spans="1:23" ht="150.75" thickBot="1">
      <c r="A144" s="12" t="s">
        <v>101</v>
      </c>
      <c r="B144" s="13">
        <v>16</v>
      </c>
      <c r="C144" s="14" t="s">
        <v>339</v>
      </c>
      <c r="D144" s="13">
        <v>185000</v>
      </c>
      <c r="E144" s="13">
        <v>949</v>
      </c>
      <c r="F144" s="14" t="s">
        <v>340</v>
      </c>
      <c r="G144" s="13" t="s">
        <v>17</v>
      </c>
      <c r="H144" s="13" t="s">
        <v>18</v>
      </c>
      <c r="I144" s="13">
        <v>2020</v>
      </c>
      <c r="J144" s="13">
        <v>2020</v>
      </c>
      <c r="K144" s="14" t="s">
        <v>107</v>
      </c>
      <c r="L144" s="13" t="s">
        <v>19</v>
      </c>
      <c r="M144" s="13">
        <v>40</v>
      </c>
      <c r="N144" s="14" t="s">
        <v>366</v>
      </c>
      <c r="O144" s="14" t="s">
        <v>367</v>
      </c>
      <c r="P144" s="15">
        <v>0</v>
      </c>
      <c r="Q144" s="15">
        <v>0</v>
      </c>
      <c r="R144" s="15">
        <v>0</v>
      </c>
      <c r="S144" s="15">
        <v>0</v>
      </c>
      <c r="T144" s="15">
        <v>-33400000</v>
      </c>
      <c r="U144" s="15">
        <v>0</v>
      </c>
      <c r="V144" s="15">
        <v>0</v>
      </c>
      <c r="W144" s="27">
        <v>0</v>
      </c>
    </row>
    <row r="145" spans="1:23" ht="75.75" thickBot="1">
      <c r="A145" s="12" t="s">
        <v>101</v>
      </c>
      <c r="B145" s="13">
        <v>16</v>
      </c>
      <c r="C145" s="14" t="s">
        <v>339</v>
      </c>
      <c r="D145" s="13">
        <v>185000</v>
      </c>
      <c r="E145" s="13">
        <v>949</v>
      </c>
      <c r="F145" s="14" t="s">
        <v>340</v>
      </c>
      <c r="G145" s="13" t="s">
        <v>17</v>
      </c>
      <c r="H145" s="13" t="s">
        <v>18</v>
      </c>
      <c r="I145" s="13">
        <v>2020</v>
      </c>
      <c r="J145" s="13">
        <v>2020</v>
      </c>
      <c r="K145" s="14" t="s">
        <v>107</v>
      </c>
      <c r="L145" s="13" t="s">
        <v>19</v>
      </c>
      <c r="M145" s="13">
        <v>40</v>
      </c>
      <c r="N145" s="14" t="s">
        <v>368</v>
      </c>
      <c r="O145" s="14" t="s">
        <v>369</v>
      </c>
      <c r="P145" s="15">
        <v>0</v>
      </c>
      <c r="Q145" s="15">
        <v>0</v>
      </c>
      <c r="R145" s="15">
        <v>0</v>
      </c>
      <c r="S145" s="15">
        <v>0</v>
      </c>
      <c r="T145" s="15">
        <v>25000000</v>
      </c>
      <c r="U145" s="15">
        <v>0</v>
      </c>
      <c r="V145" s="15">
        <v>0</v>
      </c>
      <c r="W145" s="27">
        <v>0</v>
      </c>
    </row>
    <row r="146" spans="1:23" ht="150.75" thickBot="1">
      <c r="A146" s="12" t="s">
        <v>101</v>
      </c>
      <c r="B146" s="13">
        <v>16</v>
      </c>
      <c r="C146" s="14" t="s">
        <v>339</v>
      </c>
      <c r="D146" s="13">
        <v>185000</v>
      </c>
      <c r="E146" s="13">
        <v>949</v>
      </c>
      <c r="F146" s="14" t="s">
        <v>340</v>
      </c>
      <c r="G146" s="13" t="s">
        <v>17</v>
      </c>
      <c r="H146" s="13" t="s">
        <v>18</v>
      </c>
      <c r="I146" s="13">
        <v>2020</v>
      </c>
      <c r="J146" s="13">
        <v>2020</v>
      </c>
      <c r="K146" s="14" t="s">
        <v>107</v>
      </c>
      <c r="L146" s="13" t="s">
        <v>19</v>
      </c>
      <c r="M146" s="13">
        <v>40</v>
      </c>
      <c r="N146" s="14" t="s">
        <v>370</v>
      </c>
      <c r="O146" s="14" t="s">
        <v>371</v>
      </c>
      <c r="P146" s="15">
        <v>-7000000</v>
      </c>
      <c r="Q146" s="15">
        <v>0</v>
      </c>
      <c r="R146" s="15">
        <v>1517750</v>
      </c>
      <c r="S146" s="15">
        <v>0</v>
      </c>
      <c r="T146" s="15">
        <v>0</v>
      </c>
      <c r="U146" s="15">
        <v>0</v>
      </c>
      <c r="V146" s="15">
        <v>0</v>
      </c>
      <c r="W146" s="27">
        <v>0</v>
      </c>
    </row>
    <row r="147" spans="1:23" ht="45.75" thickBot="1">
      <c r="A147" s="12" t="s">
        <v>101</v>
      </c>
      <c r="B147" s="13">
        <v>16</v>
      </c>
      <c r="C147" s="14" t="s">
        <v>339</v>
      </c>
      <c r="D147" s="13">
        <v>185000</v>
      </c>
      <c r="E147" s="13">
        <v>949</v>
      </c>
      <c r="F147" s="14" t="s">
        <v>340</v>
      </c>
      <c r="G147" s="13" t="s">
        <v>17</v>
      </c>
      <c r="H147" s="13" t="s">
        <v>18</v>
      </c>
      <c r="I147" s="13">
        <v>2020</v>
      </c>
      <c r="J147" s="13">
        <v>2020</v>
      </c>
      <c r="K147" s="14" t="s">
        <v>107</v>
      </c>
      <c r="L147" s="13" t="s">
        <v>19</v>
      </c>
      <c r="M147" s="13">
        <v>40</v>
      </c>
      <c r="N147" s="14" t="s">
        <v>372</v>
      </c>
      <c r="O147" s="16" t="s">
        <v>373</v>
      </c>
      <c r="P147" s="14">
        <v>0</v>
      </c>
      <c r="Q147" s="14">
        <v>0</v>
      </c>
      <c r="R147" s="14">
        <v>0</v>
      </c>
      <c r="S147" s="14">
        <v>0</v>
      </c>
      <c r="T147" s="14">
        <v>0</v>
      </c>
      <c r="U147" s="14">
        <v>-6600000</v>
      </c>
      <c r="V147" s="15">
        <v>0</v>
      </c>
      <c r="W147" s="27">
        <v>0</v>
      </c>
    </row>
    <row r="148" spans="1:23" ht="75.75" thickBot="1">
      <c r="A148" s="12" t="s">
        <v>101</v>
      </c>
      <c r="B148" s="13">
        <v>16</v>
      </c>
      <c r="C148" s="14" t="s">
        <v>339</v>
      </c>
      <c r="D148" s="13">
        <v>185000</v>
      </c>
      <c r="E148" s="13">
        <v>949</v>
      </c>
      <c r="F148" s="14" t="s">
        <v>340</v>
      </c>
      <c r="G148" s="13" t="s">
        <v>17</v>
      </c>
      <c r="H148" s="13" t="s">
        <v>18</v>
      </c>
      <c r="I148" s="13">
        <v>2020</v>
      </c>
      <c r="J148" s="13">
        <v>2020</v>
      </c>
      <c r="K148" s="14" t="s">
        <v>107</v>
      </c>
      <c r="L148" s="13" t="s">
        <v>19</v>
      </c>
      <c r="M148" s="13">
        <v>40</v>
      </c>
      <c r="N148" s="14" t="s">
        <v>374</v>
      </c>
      <c r="O148" s="14" t="s">
        <v>375</v>
      </c>
      <c r="P148" s="15">
        <v>0</v>
      </c>
      <c r="Q148" s="15">
        <v>0</v>
      </c>
      <c r="R148" s="15">
        <v>0</v>
      </c>
      <c r="S148" s="15">
        <v>0</v>
      </c>
      <c r="T148" s="15">
        <v>-242000000</v>
      </c>
      <c r="U148" s="15">
        <v>0</v>
      </c>
      <c r="V148" s="15">
        <v>0</v>
      </c>
      <c r="W148" s="27">
        <v>0</v>
      </c>
    </row>
    <row r="149" spans="1:23" ht="105.75" thickBot="1">
      <c r="A149" s="12" t="s">
        <v>101</v>
      </c>
      <c r="B149" s="13">
        <v>16</v>
      </c>
      <c r="C149" s="14" t="s">
        <v>339</v>
      </c>
      <c r="D149" s="13">
        <v>185000</v>
      </c>
      <c r="E149" s="13">
        <v>949</v>
      </c>
      <c r="F149" s="14" t="s">
        <v>340</v>
      </c>
      <c r="G149" s="13" t="s">
        <v>17</v>
      </c>
      <c r="H149" s="13" t="s">
        <v>18</v>
      </c>
      <c r="I149" s="13">
        <v>2020</v>
      </c>
      <c r="J149" s="13">
        <v>2020</v>
      </c>
      <c r="K149" s="14" t="s">
        <v>107</v>
      </c>
      <c r="L149" s="13" t="s">
        <v>19</v>
      </c>
      <c r="M149" s="13">
        <v>40</v>
      </c>
      <c r="N149" s="14" t="s">
        <v>376</v>
      </c>
      <c r="O149" s="14" t="s">
        <v>458</v>
      </c>
      <c r="P149" s="15">
        <v>0</v>
      </c>
      <c r="Q149" s="15">
        <v>0</v>
      </c>
      <c r="R149" s="15">
        <v>0</v>
      </c>
      <c r="S149" s="15">
        <v>0</v>
      </c>
      <c r="T149" s="15">
        <v>65000</v>
      </c>
      <c r="U149" s="15">
        <v>0</v>
      </c>
      <c r="V149" s="15">
        <v>0</v>
      </c>
      <c r="W149" s="27">
        <v>0</v>
      </c>
    </row>
    <row r="150" spans="1:23" ht="90.75" thickBot="1">
      <c r="A150" s="12" t="s">
        <v>101</v>
      </c>
      <c r="B150" s="13">
        <v>16</v>
      </c>
      <c r="C150" s="14" t="s">
        <v>339</v>
      </c>
      <c r="D150" s="13">
        <v>185000</v>
      </c>
      <c r="E150" s="13">
        <v>949</v>
      </c>
      <c r="F150" s="14" t="s">
        <v>340</v>
      </c>
      <c r="G150" s="13" t="s">
        <v>17</v>
      </c>
      <c r="H150" s="13" t="s">
        <v>18</v>
      </c>
      <c r="I150" s="13">
        <v>2020</v>
      </c>
      <c r="J150" s="13">
        <v>2020</v>
      </c>
      <c r="K150" s="14" t="s">
        <v>107</v>
      </c>
      <c r="L150" s="13" t="s">
        <v>19</v>
      </c>
      <c r="M150" s="13">
        <v>40</v>
      </c>
      <c r="N150" s="14" t="s">
        <v>377</v>
      </c>
      <c r="O150" s="14" t="s">
        <v>378</v>
      </c>
      <c r="P150" s="15">
        <v>-65000000</v>
      </c>
      <c r="Q150" s="15">
        <v>0</v>
      </c>
      <c r="R150" s="15">
        <v>0</v>
      </c>
      <c r="S150" s="15">
        <v>0</v>
      </c>
      <c r="T150" s="15">
        <v>65000000</v>
      </c>
      <c r="U150" s="15">
        <v>0</v>
      </c>
      <c r="V150" s="15">
        <v>0</v>
      </c>
      <c r="W150" s="27">
        <v>0</v>
      </c>
    </row>
    <row r="151" spans="1:23" ht="75.75" thickBot="1">
      <c r="A151" s="12" t="s">
        <v>101</v>
      </c>
      <c r="B151" s="13">
        <v>16</v>
      </c>
      <c r="C151" s="14" t="s">
        <v>339</v>
      </c>
      <c r="D151" s="13">
        <v>185000</v>
      </c>
      <c r="E151" s="13">
        <v>949</v>
      </c>
      <c r="F151" s="14" t="s">
        <v>340</v>
      </c>
      <c r="G151" s="13" t="s">
        <v>17</v>
      </c>
      <c r="H151" s="13" t="s">
        <v>18</v>
      </c>
      <c r="I151" s="13">
        <v>2020</v>
      </c>
      <c r="J151" s="13">
        <v>2020</v>
      </c>
      <c r="K151" s="14" t="s">
        <v>107</v>
      </c>
      <c r="L151" s="13" t="s">
        <v>19</v>
      </c>
      <c r="M151" s="13">
        <v>40</v>
      </c>
      <c r="N151" s="14" t="s">
        <v>379</v>
      </c>
      <c r="O151" s="14" t="s">
        <v>459</v>
      </c>
      <c r="P151" s="15">
        <v>0</v>
      </c>
      <c r="Q151" s="15">
        <v>0</v>
      </c>
      <c r="R151" s="15">
        <v>0</v>
      </c>
      <c r="S151" s="15">
        <v>0</v>
      </c>
      <c r="T151" s="15">
        <v>0</v>
      </c>
      <c r="U151" s="15">
        <v>0</v>
      </c>
      <c r="V151" s="15">
        <v>0</v>
      </c>
      <c r="W151" s="27">
        <v>0</v>
      </c>
    </row>
    <row r="152" spans="1:23" ht="90.75" thickBot="1">
      <c r="A152" s="12" t="s">
        <v>101</v>
      </c>
      <c r="B152" s="13">
        <v>16</v>
      </c>
      <c r="C152" s="14" t="s">
        <v>339</v>
      </c>
      <c r="D152" s="13">
        <v>185000</v>
      </c>
      <c r="E152" s="13">
        <v>949</v>
      </c>
      <c r="F152" s="14" t="s">
        <v>340</v>
      </c>
      <c r="G152" s="13" t="s">
        <v>17</v>
      </c>
      <c r="H152" s="13" t="s">
        <v>18</v>
      </c>
      <c r="I152" s="13">
        <v>2020</v>
      </c>
      <c r="J152" s="13">
        <v>2020</v>
      </c>
      <c r="K152" s="14" t="s">
        <v>107</v>
      </c>
      <c r="L152" s="13" t="s">
        <v>19</v>
      </c>
      <c r="M152" s="13">
        <v>40</v>
      </c>
      <c r="N152" s="14" t="s">
        <v>380</v>
      </c>
      <c r="O152" s="14" t="s">
        <v>460</v>
      </c>
      <c r="P152" s="15">
        <v>0</v>
      </c>
      <c r="Q152" s="15">
        <v>0</v>
      </c>
      <c r="R152" s="15">
        <v>0</v>
      </c>
      <c r="S152" s="15">
        <v>0</v>
      </c>
      <c r="T152" s="15">
        <v>0</v>
      </c>
      <c r="U152" s="15">
        <v>0</v>
      </c>
      <c r="V152" s="15">
        <v>0</v>
      </c>
      <c r="W152" s="27">
        <v>0</v>
      </c>
    </row>
    <row r="153" spans="1:23" ht="60.75" thickBot="1">
      <c r="A153" s="12" t="s">
        <v>101</v>
      </c>
      <c r="B153" s="13">
        <v>16</v>
      </c>
      <c r="C153" s="14" t="s">
        <v>339</v>
      </c>
      <c r="D153" s="13">
        <v>185000</v>
      </c>
      <c r="E153" s="13">
        <v>949</v>
      </c>
      <c r="F153" s="14" t="s">
        <v>340</v>
      </c>
      <c r="G153" s="13" t="s">
        <v>17</v>
      </c>
      <c r="H153" s="13" t="s">
        <v>18</v>
      </c>
      <c r="I153" s="13">
        <v>2020</v>
      </c>
      <c r="J153" s="13">
        <v>2020</v>
      </c>
      <c r="K153" s="14" t="s">
        <v>107</v>
      </c>
      <c r="L153" s="13" t="s">
        <v>19</v>
      </c>
      <c r="M153" s="13">
        <v>40</v>
      </c>
      <c r="N153" s="14" t="s">
        <v>381</v>
      </c>
      <c r="O153" s="14" t="s">
        <v>382</v>
      </c>
      <c r="P153" s="15">
        <v>10000000</v>
      </c>
      <c r="Q153" s="15">
        <v>0</v>
      </c>
      <c r="R153" s="15">
        <v>0</v>
      </c>
      <c r="S153" s="15">
        <v>0</v>
      </c>
      <c r="T153" s="15">
        <v>0</v>
      </c>
      <c r="U153" s="15">
        <v>0</v>
      </c>
      <c r="V153" s="15">
        <v>0</v>
      </c>
      <c r="W153" s="27">
        <v>0</v>
      </c>
    </row>
    <row r="154" spans="1:23" ht="90.75" thickBot="1">
      <c r="A154" s="12" t="s">
        <v>101</v>
      </c>
      <c r="B154" s="13">
        <v>16</v>
      </c>
      <c r="C154" s="14" t="s">
        <v>339</v>
      </c>
      <c r="D154" s="13">
        <v>185000</v>
      </c>
      <c r="E154" s="13">
        <v>949</v>
      </c>
      <c r="F154" s="14" t="s">
        <v>340</v>
      </c>
      <c r="G154" s="13" t="s">
        <v>24</v>
      </c>
      <c r="H154" s="13" t="s">
        <v>21</v>
      </c>
      <c r="I154" s="13" t="s">
        <v>25</v>
      </c>
      <c r="J154" s="13">
        <v>2020.1</v>
      </c>
      <c r="K154" s="14" t="s">
        <v>109</v>
      </c>
      <c r="L154" s="13" t="s">
        <v>23</v>
      </c>
      <c r="M154" s="13">
        <v>30</v>
      </c>
      <c r="N154" s="14" t="s">
        <v>383</v>
      </c>
      <c r="O154" s="16" t="s">
        <v>384</v>
      </c>
      <c r="P154" s="14"/>
      <c r="Q154" s="14"/>
      <c r="R154" s="14"/>
      <c r="S154" s="14"/>
      <c r="T154" s="14"/>
      <c r="U154" s="14"/>
      <c r="V154" s="15">
        <v>0</v>
      </c>
      <c r="W154" s="27">
        <v>0</v>
      </c>
    </row>
    <row r="155" spans="1:23" ht="60.75" thickBot="1">
      <c r="A155" s="12" t="s">
        <v>101</v>
      </c>
      <c r="B155" s="13">
        <v>16</v>
      </c>
      <c r="C155" s="14" t="s">
        <v>339</v>
      </c>
      <c r="D155" s="13">
        <v>185000</v>
      </c>
      <c r="E155" s="13">
        <v>949</v>
      </c>
      <c r="F155" s="14" t="s">
        <v>340</v>
      </c>
      <c r="G155" s="13" t="s">
        <v>24</v>
      </c>
      <c r="H155" s="13" t="s">
        <v>21</v>
      </c>
      <c r="I155" s="13" t="s">
        <v>25</v>
      </c>
      <c r="J155" s="13">
        <v>2020.1</v>
      </c>
      <c r="K155" s="14" t="s">
        <v>109</v>
      </c>
      <c r="L155" s="13" t="s">
        <v>23</v>
      </c>
      <c r="M155" s="13">
        <v>30</v>
      </c>
      <c r="N155" s="14" t="s">
        <v>385</v>
      </c>
      <c r="O155" s="16" t="s">
        <v>386</v>
      </c>
      <c r="P155" s="14">
        <v>-10000000</v>
      </c>
      <c r="Q155" s="14">
        <v>0</v>
      </c>
      <c r="R155" s="14">
        <v>0</v>
      </c>
      <c r="S155" s="14">
        <v>0</v>
      </c>
      <c r="T155" s="14">
        <v>0</v>
      </c>
      <c r="U155" s="14">
        <v>0</v>
      </c>
      <c r="V155" s="15">
        <v>0</v>
      </c>
      <c r="W155" s="27">
        <v>0</v>
      </c>
    </row>
    <row r="156" spans="1:23" ht="45.75" thickBot="1">
      <c r="A156" s="12" t="s">
        <v>101</v>
      </c>
      <c r="B156" s="13">
        <v>16</v>
      </c>
      <c r="C156" s="14" t="s">
        <v>339</v>
      </c>
      <c r="D156" s="13">
        <v>185000</v>
      </c>
      <c r="E156" s="13">
        <v>949</v>
      </c>
      <c r="F156" s="14" t="s">
        <v>340</v>
      </c>
      <c r="G156" s="13" t="s">
        <v>24</v>
      </c>
      <c r="H156" s="13" t="s">
        <v>21</v>
      </c>
      <c r="I156" s="13" t="s">
        <v>25</v>
      </c>
      <c r="J156" s="13">
        <v>2020.1</v>
      </c>
      <c r="K156" s="14" t="s">
        <v>109</v>
      </c>
      <c r="L156" s="13" t="s">
        <v>23</v>
      </c>
      <c r="M156" s="13">
        <v>30</v>
      </c>
      <c r="N156" s="14" t="s">
        <v>387</v>
      </c>
      <c r="O156" s="14" t="s">
        <v>388</v>
      </c>
      <c r="P156" s="15">
        <v>-9956290</v>
      </c>
      <c r="Q156" s="15">
        <v>0</v>
      </c>
      <c r="R156" s="15">
        <v>0</v>
      </c>
      <c r="S156" s="15">
        <v>0</v>
      </c>
      <c r="T156" s="15">
        <v>0</v>
      </c>
      <c r="U156" s="15">
        <v>0</v>
      </c>
      <c r="V156" s="15">
        <v>0</v>
      </c>
      <c r="W156" s="27">
        <v>0</v>
      </c>
    </row>
    <row r="157" spans="1:23" ht="90.75" thickBot="1">
      <c r="A157" s="12" t="s">
        <v>101</v>
      </c>
      <c r="B157" s="13">
        <v>16</v>
      </c>
      <c r="C157" s="14" t="s">
        <v>339</v>
      </c>
      <c r="D157" s="13">
        <v>185000</v>
      </c>
      <c r="E157" s="13">
        <v>949</v>
      </c>
      <c r="F157" s="14" t="s">
        <v>340</v>
      </c>
      <c r="G157" s="13" t="s">
        <v>24</v>
      </c>
      <c r="H157" s="13" t="s">
        <v>21</v>
      </c>
      <c r="I157" s="13" t="s">
        <v>25</v>
      </c>
      <c r="J157" s="13">
        <v>2020.1</v>
      </c>
      <c r="K157" s="14" t="s">
        <v>109</v>
      </c>
      <c r="L157" s="13" t="s">
        <v>19</v>
      </c>
      <c r="M157" s="13">
        <v>40</v>
      </c>
      <c r="N157" s="14" t="s">
        <v>389</v>
      </c>
      <c r="O157" s="16" t="s">
        <v>390</v>
      </c>
      <c r="P157" s="14">
        <v>0</v>
      </c>
      <c r="Q157" s="14">
        <v>0</v>
      </c>
      <c r="R157" s="14">
        <v>0</v>
      </c>
      <c r="S157" s="14">
        <v>0</v>
      </c>
      <c r="T157" s="14">
        <v>10000000</v>
      </c>
      <c r="U157" s="14">
        <v>0</v>
      </c>
      <c r="V157" s="15">
        <v>0</v>
      </c>
      <c r="W157" s="27">
        <v>0</v>
      </c>
    </row>
    <row r="158" spans="1:23" ht="105.75" thickBot="1">
      <c r="A158" s="12" t="s">
        <v>101</v>
      </c>
      <c r="B158" s="13">
        <v>16</v>
      </c>
      <c r="C158" s="14" t="s">
        <v>339</v>
      </c>
      <c r="D158" s="13">
        <v>185000</v>
      </c>
      <c r="E158" s="13">
        <v>949</v>
      </c>
      <c r="F158" s="14" t="s">
        <v>340</v>
      </c>
      <c r="G158" s="13" t="s">
        <v>24</v>
      </c>
      <c r="H158" s="13" t="s">
        <v>21</v>
      </c>
      <c r="I158" s="13" t="s">
        <v>25</v>
      </c>
      <c r="J158" s="13">
        <v>2020.1</v>
      </c>
      <c r="K158" s="14" t="s">
        <v>109</v>
      </c>
      <c r="L158" s="13" t="s">
        <v>19</v>
      </c>
      <c r="M158" s="13">
        <v>40</v>
      </c>
      <c r="N158" s="14" t="s">
        <v>391</v>
      </c>
      <c r="O158" s="14" t="s">
        <v>392</v>
      </c>
      <c r="P158" s="15">
        <v>0</v>
      </c>
      <c r="Q158" s="15">
        <v>0</v>
      </c>
      <c r="R158" s="15">
        <v>0</v>
      </c>
      <c r="S158" s="15">
        <v>0</v>
      </c>
      <c r="T158" s="15">
        <v>-10000000</v>
      </c>
      <c r="U158" s="15">
        <v>0</v>
      </c>
      <c r="V158" s="15">
        <v>0</v>
      </c>
      <c r="W158" s="27">
        <v>0</v>
      </c>
    </row>
    <row r="159" spans="1:23" ht="60.75" thickBot="1">
      <c r="A159" s="12" t="s">
        <v>101</v>
      </c>
      <c r="B159" s="13">
        <v>16</v>
      </c>
      <c r="C159" s="14" t="s">
        <v>339</v>
      </c>
      <c r="D159" s="13">
        <v>185000</v>
      </c>
      <c r="E159" s="13">
        <v>949</v>
      </c>
      <c r="F159" s="14" t="s">
        <v>340</v>
      </c>
      <c r="G159" s="13" t="s">
        <v>20</v>
      </c>
      <c r="H159" s="13" t="s">
        <v>21</v>
      </c>
      <c r="I159" s="13" t="s">
        <v>22</v>
      </c>
      <c r="J159" s="13">
        <v>2021</v>
      </c>
      <c r="K159" s="14" t="s">
        <v>108</v>
      </c>
      <c r="L159" s="13" t="s">
        <v>23</v>
      </c>
      <c r="M159" s="13">
        <v>30</v>
      </c>
      <c r="N159" s="14" t="s">
        <v>393</v>
      </c>
      <c r="O159" s="14" t="s">
        <v>394</v>
      </c>
      <c r="P159" s="15">
        <v>0</v>
      </c>
      <c r="Q159" s="15">
        <v>0</v>
      </c>
      <c r="R159" s="15">
        <v>0</v>
      </c>
      <c r="S159" s="15">
        <v>0</v>
      </c>
      <c r="T159" s="15">
        <v>0</v>
      </c>
      <c r="U159" s="15">
        <v>11738921</v>
      </c>
      <c r="V159" s="15">
        <v>0</v>
      </c>
      <c r="W159" s="27">
        <v>0</v>
      </c>
    </row>
    <row r="160" spans="1:23" ht="75.75" thickBot="1">
      <c r="A160" s="12" t="s">
        <v>101</v>
      </c>
      <c r="B160" s="13">
        <v>16</v>
      </c>
      <c r="C160" s="14" t="s">
        <v>339</v>
      </c>
      <c r="D160" s="13">
        <v>185000</v>
      </c>
      <c r="E160" s="13">
        <v>949</v>
      </c>
      <c r="F160" s="14" t="s">
        <v>340</v>
      </c>
      <c r="G160" s="13" t="s">
        <v>20</v>
      </c>
      <c r="H160" s="13" t="s">
        <v>21</v>
      </c>
      <c r="I160" s="13" t="s">
        <v>22</v>
      </c>
      <c r="J160" s="13">
        <v>2021</v>
      </c>
      <c r="K160" s="14" t="s">
        <v>108</v>
      </c>
      <c r="L160" s="13" t="s">
        <v>23</v>
      </c>
      <c r="M160" s="13">
        <v>30</v>
      </c>
      <c r="N160" s="14" t="s">
        <v>395</v>
      </c>
      <c r="O160" s="14" t="s">
        <v>396</v>
      </c>
      <c r="P160" s="15">
        <v>0</v>
      </c>
      <c r="Q160" s="15">
        <v>0</v>
      </c>
      <c r="R160" s="15">
        <v>0</v>
      </c>
      <c r="S160" s="15">
        <v>0</v>
      </c>
      <c r="T160" s="15">
        <v>0</v>
      </c>
      <c r="U160" s="15">
        <v>0</v>
      </c>
      <c r="V160" s="15">
        <v>0</v>
      </c>
      <c r="W160" s="27">
        <v>0</v>
      </c>
    </row>
    <row r="161" spans="1:23" ht="75.75" thickBot="1">
      <c r="A161" s="12" t="s">
        <v>101</v>
      </c>
      <c r="B161" s="13">
        <v>16</v>
      </c>
      <c r="C161" s="14" t="s">
        <v>339</v>
      </c>
      <c r="D161" s="13">
        <v>185000</v>
      </c>
      <c r="E161" s="13">
        <v>949</v>
      </c>
      <c r="F161" s="14" t="s">
        <v>340</v>
      </c>
      <c r="G161" s="13" t="s">
        <v>20</v>
      </c>
      <c r="H161" s="13" t="s">
        <v>21</v>
      </c>
      <c r="I161" s="13" t="s">
        <v>22</v>
      </c>
      <c r="J161" s="13">
        <v>2021</v>
      </c>
      <c r="K161" s="14" t="s">
        <v>108</v>
      </c>
      <c r="L161" s="13" t="s">
        <v>23</v>
      </c>
      <c r="M161" s="13">
        <v>30</v>
      </c>
      <c r="N161" s="14" t="s">
        <v>397</v>
      </c>
      <c r="O161" s="14" t="s">
        <v>398</v>
      </c>
      <c r="P161" s="15"/>
      <c r="Q161" s="15"/>
      <c r="R161" s="15"/>
      <c r="S161" s="15"/>
      <c r="T161" s="15"/>
      <c r="U161" s="15"/>
      <c r="V161" s="15">
        <v>0</v>
      </c>
      <c r="W161" s="27">
        <v>0</v>
      </c>
    </row>
    <row r="162" spans="1:23" ht="75.75" thickBot="1">
      <c r="A162" s="12" t="s">
        <v>101</v>
      </c>
      <c r="B162" s="13">
        <v>16</v>
      </c>
      <c r="C162" s="14" t="s">
        <v>339</v>
      </c>
      <c r="D162" s="13">
        <v>185000</v>
      </c>
      <c r="E162" s="13">
        <v>949</v>
      </c>
      <c r="F162" s="14" t="s">
        <v>340</v>
      </c>
      <c r="G162" s="13" t="s">
        <v>20</v>
      </c>
      <c r="H162" s="13" t="s">
        <v>21</v>
      </c>
      <c r="I162" s="13" t="s">
        <v>22</v>
      </c>
      <c r="J162" s="13">
        <v>2021</v>
      </c>
      <c r="K162" s="14" t="s">
        <v>108</v>
      </c>
      <c r="L162" s="13" t="s">
        <v>23</v>
      </c>
      <c r="M162" s="13">
        <v>30</v>
      </c>
      <c r="N162" s="14" t="s">
        <v>399</v>
      </c>
      <c r="O162" s="14" t="s">
        <v>400</v>
      </c>
      <c r="P162" s="15"/>
      <c r="Q162" s="15"/>
      <c r="R162" s="15"/>
      <c r="S162" s="15"/>
      <c r="T162" s="15"/>
      <c r="U162" s="15"/>
      <c r="V162" s="15">
        <v>0</v>
      </c>
      <c r="W162" s="27">
        <v>0</v>
      </c>
    </row>
    <row r="163" spans="1:23" ht="75.75" thickBot="1">
      <c r="A163" s="12" t="s">
        <v>101</v>
      </c>
      <c r="B163" s="13">
        <v>16</v>
      </c>
      <c r="C163" s="14" t="s">
        <v>339</v>
      </c>
      <c r="D163" s="13">
        <v>185000</v>
      </c>
      <c r="E163" s="13">
        <v>949</v>
      </c>
      <c r="F163" s="14" t="s">
        <v>340</v>
      </c>
      <c r="G163" s="13" t="s">
        <v>20</v>
      </c>
      <c r="H163" s="13" t="s">
        <v>21</v>
      </c>
      <c r="I163" s="13" t="s">
        <v>22</v>
      </c>
      <c r="J163" s="13">
        <v>2021</v>
      </c>
      <c r="K163" s="14" t="s">
        <v>108</v>
      </c>
      <c r="L163" s="13" t="s">
        <v>23</v>
      </c>
      <c r="M163" s="13">
        <v>30</v>
      </c>
      <c r="N163" s="14" t="s">
        <v>347</v>
      </c>
      <c r="O163" s="14" t="s">
        <v>348</v>
      </c>
      <c r="P163" s="15">
        <v>0</v>
      </c>
      <c r="Q163" s="15">
        <v>0</v>
      </c>
      <c r="R163" s="15">
        <v>0</v>
      </c>
      <c r="S163" s="15">
        <v>0</v>
      </c>
      <c r="T163" s="15">
        <v>0</v>
      </c>
      <c r="U163" s="15">
        <v>6786250</v>
      </c>
      <c r="V163" s="15">
        <v>0</v>
      </c>
      <c r="W163" s="27">
        <v>0</v>
      </c>
    </row>
    <row r="164" spans="1:23" ht="105.75" thickBot="1">
      <c r="A164" s="12" t="s">
        <v>101</v>
      </c>
      <c r="B164" s="13">
        <v>16</v>
      </c>
      <c r="C164" s="14" t="s">
        <v>339</v>
      </c>
      <c r="D164" s="13">
        <v>185000</v>
      </c>
      <c r="E164" s="13">
        <v>949</v>
      </c>
      <c r="F164" s="14" t="s">
        <v>340</v>
      </c>
      <c r="G164" s="13" t="s">
        <v>20</v>
      </c>
      <c r="H164" s="13" t="s">
        <v>21</v>
      </c>
      <c r="I164" s="13" t="s">
        <v>22</v>
      </c>
      <c r="J164" s="13">
        <v>2021</v>
      </c>
      <c r="K164" s="14" t="s">
        <v>108</v>
      </c>
      <c r="L164" s="13" t="s">
        <v>23</v>
      </c>
      <c r="M164" s="13">
        <v>30</v>
      </c>
      <c r="N164" s="14" t="s">
        <v>401</v>
      </c>
      <c r="O164" s="14" t="s">
        <v>402</v>
      </c>
      <c r="P164" s="15"/>
      <c r="Q164" s="15"/>
      <c r="R164" s="15"/>
      <c r="S164" s="15"/>
      <c r="T164" s="15"/>
      <c r="U164" s="15"/>
      <c r="V164" s="15">
        <v>0</v>
      </c>
      <c r="W164" s="27">
        <v>0</v>
      </c>
    </row>
    <row r="165" spans="1:23" ht="90.75" thickBot="1">
      <c r="A165" s="12" t="s">
        <v>101</v>
      </c>
      <c r="B165" s="13">
        <v>16</v>
      </c>
      <c r="C165" s="14" t="s">
        <v>339</v>
      </c>
      <c r="D165" s="13">
        <v>185000</v>
      </c>
      <c r="E165" s="13">
        <v>949</v>
      </c>
      <c r="F165" s="14" t="s">
        <v>340</v>
      </c>
      <c r="G165" s="13" t="s">
        <v>20</v>
      </c>
      <c r="H165" s="13" t="s">
        <v>21</v>
      </c>
      <c r="I165" s="13" t="s">
        <v>22</v>
      </c>
      <c r="J165" s="13">
        <v>2021</v>
      </c>
      <c r="K165" s="14" t="s">
        <v>108</v>
      </c>
      <c r="L165" s="13" t="s">
        <v>23</v>
      </c>
      <c r="M165" s="13">
        <v>30</v>
      </c>
      <c r="N165" s="14" t="s">
        <v>403</v>
      </c>
      <c r="O165" s="14" t="s">
        <v>404</v>
      </c>
      <c r="P165" s="15">
        <v>0</v>
      </c>
      <c r="Q165" s="15">
        <v>0</v>
      </c>
      <c r="R165" s="15">
        <v>0</v>
      </c>
      <c r="S165" s="15">
        <v>0</v>
      </c>
      <c r="T165" s="15">
        <v>0</v>
      </c>
      <c r="U165" s="15">
        <v>58500000</v>
      </c>
      <c r="V165" s="15">
        <v>0</v>
      </c>
      <c r="W165" s="27">
        <v>0</v>
      </c>
    </row>
    <row r="166" spans="1:23" ht="45.75" thickBot="1">
      <c r="A166" s="12" t="s">
        <v>101</v>
      </c>
      <c r="B166" s="13">
        <v>16</v>
      </c>
      <c r="C166" s="14" t="s">
        <v>339</v>
      </c>
      <c r="D166" s="13">
        <v>185000</v>
      </c>
      <c r="E166" s="13">
        <v>949</v>
      </c>
      <c r="F166" s="14" t="s">
        <v>340</v>
      </c>
      <c r="G166" s="13" t="s">
        <v>20</v>
      </c>
      <c r="H166" s="13" t="s">
        <v>21</v>
      </c>
      <c r="I166" s="13" t="s">
        <v>22</v>
      </c>
      <c r="J166" s="13">
        <v>2021</v>
      </c>
      <c r="K166" s="14" t="s">
        <v>108</v>
      </c>
      <c r="L166" s="13" t="s">
        <v>23</v>
      </c>
      <c r="M166" s="13">
        <v>30</v>
      </c>
      <c r="N166" s="14" t="s">
        <v>357</v>
      </c>
      <c r="O166" s="14" t="s">
        <v>405</v>
      </c>
      <c r="P166" s="15">
        <v>0</v>
      </c>
      <c r="Q166" s="15">
        <v>0</v>
      </c>
      <c r="R166" s="15">
        <v>0</v>
      </c>
      <c r="S166" s="15">
        <v>0</v>
      </c>
      <c r="T166" s="15">
        <v>0</v>
      </c>
      <c r="U166" s="15">
        <v>6600000</v>
      </c>
      <c r="V166" s="15">
        <v>0</v>
      </c>
      <c r="W166" s="27">
        <v>0</v>
      </c>
    </row>
    <row r="167" spans="1:23" ht="90.75" thickBot="1">
      <c r="A167" s="12" t="s">
        <v>101</v>
      </c>
      <c r="B167" s="13">
        <v>16</v>
      </c>
      <c r="C167" s="14" t="s">
        <v>339</v>
      </c>
      <c r="D167" s="13">
        <v>185000</v>
      </c>
      <c r="E167" s="13">
        <v>949</v>
      </c>
      <c r="F167" s="14" t="s">
        <v>340</v>
      </c>
      <c r="G167" s="13" t="s">
        <v>20</v>
      </c>
      <c r="H167" s="13" t="s">
        <v>21</v>
      </c>
      <c r="I167" s="13" t="s">
        <v>22</v>
      </c>
      <c r="J167" s="13">
        <v>2021</v>
      </c>
      <c r="K167" s="14" t="s">
        <v>108</v>
      </c>
      <c r="L167" s="13" t="s">
        <v>19</v>
      </c>
      <c r="M167" s="13">
        <v>40</v>
      </c>
      <c r="N167" s="14" t="s">
        <v>406</v>
      </c>
      <c r="O167" s="14" t="s">
        <v>407</v>
      </c>
      <c r="P167" s="15">
        <v>0</v>
      </c>
      <c r="Q167" s="15">
        <v>0</v>
      </c>
      <c r="R167" s="15">
        <v>0</v>
      </c>
      <c r="S167" s="15">
        <v>0</v>
      </c>
      <c r="T167" s="15">
        <v>0</v>
      </c>
      <c r="U167" s="15">
        <v>0</v>
      </c>
      <c r="V167" s="15">
        <v>0</v>
      </c>
      <c r="W167" s="27">
        <v>0</v>
      </c>
    </row>
    <row r="168" spans="1:23" ht="75.75" thickBot="1">
      <c r="A168" s="12" t="s">
        <v>101</v>
      </c>
      <c r="B168" s="13">
        <v>16</v>
      </c>
      <c r="C168" s="14" t="s">
        <v>339</v>
      </c>
      <c r="D168" s="13">
        <v>185000</v>
      </c>
      <c r="E168" s="13">
        <v>949</v>
      </c>
      <c r="F168" s="14" t="s">
        <v>340</v>
      </c>
      <c r="G168" s="13" t="s">
        <v>20</v>
      </c>
      <c r="H168" s="13" t="s">
        <v>21</v>
      </c>
      <c r="I168" s="13" t="s">
        <v>22</v>
      </c>
      <c r="J168" s="13">
        <v>2021</v>
      </c>
      <c r="K168" s="14" t="s">
        <v>108</v>
      </c>
      <c r="L168" s="13" t="s">
        <v>19</v>
      </c>
      <c r="M168" s="13">
        <v>40</v>
      </c>
      <c r="N168" s="14" t="s">
        <v>408</v>
      </c>
      <c r="O168" s="14" t="s">
        <v>409</v>
      </c>
      <c r="P168" s="15">
        <v>0</v>
      </c>
      <c r="Q168" s="15">
        <v>1242850</v>
      </c>
      <c r="R168" s="15">
        <v>0</v>
      </c>
      <c r="S168" s="15">
        <v>0</v>
      </c>
      <c r="T168" s="15">
        <v>0</v>
      </c>
      <c r="U168" s="15">
        <v>0</v>
      </c>
      <c r="V168" s="15">
        <v>0</v>
      </c>
      <c r="W168" s="27">
        <v>0</v>
      </c>
    </row>
    <row r="169" spans="1:23" ht="90.75" thickBot="1">
      <c r="A169" s="12" t="s">
        <v>101</v>
      </c>
      <c r="B169" s="13">
        <v>16</v>
      </c>
      <c r="C169" s="14" t="s">
        <v>339</v>
      </c>
      <c r="D169" s="13">
        <v>185000</v>
      </c>
      <c r="E169" s="13">
        <v>949</v>
      </c>
      <c r="F169" s="14" t="s">
        <v>340</v>
      </c>
      <c r="G169" s="13" t="s">
        <v>20</v>
      </c>
      <c r="H169" s="13" t="s">
        <v>21</v>
      </c>
      <c r="I169" s="13" t="s">
        <v>22</v>
      </c>
      <c r="J169" s="13">
        <v>2021</v>
      </c>
      <c r="K169" s="14" t="s">
        <v>108</v>
      </c>
      <c r="L169" s="13" t="s">
        <v>19</v>
      </c>
      <c r="M169" s="13">
        <v>40</v>
      </c>
      <c r="N169" s="14" t="s">
        <v>410</v>
      </c>
      <c r="O169" s="14" t="s">
        <v>411</v>
      </c>
      <c r="P169" s="15">
        <v>0</v>
      </c>
      <c r="Q169" s="15">
        <v>0</v>
      </c>
      <c r="R169" s="15">
        <v>0</v>
      </c>
      <c r="S169" s="15">
        <v>0</v>
      </c>
      <c r="T169" s="15">
        <v>0</v>
      </c>
      <c r="U169" s="15">
        <v>0</v>
      </c>
      <c r="V169" s="15">
        <v>0</v>
      </c>
      <c r="W169" s="27">
        <v>0</v>
      </c>
    </row>
    <row r="170" spans="1:23" ht="75.75" thickBot="1">
      <c r="A170" s="12" t="s">
        <v>101</v>
      </c>
      <c r="B170" s="13">
        <v>16</v>
      </c>
      <c r="C170" s="14" t="s">
        <v>339</v>
      </c>
      <c r="D170" s="13">
        <v>185000</v>
      </c>
      <c r="E170" s="13">
        <v>949</v>
      </c>
      <c r="F170" s="14" t="s">
        <v>340</v>
      </c>
      <c r="G170" s="13" t="s">
        <v>20</v>
      </c>
      <c r="H170" s="13" t="s">
        <v>21</v>
      </c>
      <c r="I170" s="13" t="s">
        <v>22</v>
      </c>
      <c r="J170" s="13">
        <v>2021</v>
      </c>
      <c r="K170" s="14" t="s">
        <v>108</v>
      </c>
      <c r="L170" s="13" t="s">
        <v>19</v>
      </c>
      <c r="M170" s="13">
        <v>40</v>
      </c>
      <c r="N170" s="14" t="s">
        <v>412</v>
      </c>
      <c r="O170" s="14" t="s">
        <v>413</v>
      </c>
      <c r="P170" s="15">
        <v>0</v>
      </c>
      <c r="Q170" s="15">
        <v>14150000</v>
      </c>
      <c r="R170" s="15">
        <v>0</v>
      </c>
      <c r="S170" s="15">
        <v>0</v>
      </c>
      <c r="T170" s="15">
        <v>0</v>
      </c>
      <c r="U170" s="15">
        <v>0</v>
      </c>
      <c r="V170" s="15">
        <v>0</v>
      </c>
      <c r="W170" s="27">
        <v>0</v>
      </c>
    </row>
    <row r="171" spans="1:23" ht="75.75" thickBot="1">
      <c r="A171" s="12" t="s">
        <v>101</v>
      </c>
      <c r="B171" s="13">
        <v>16</v>
      </c>
      <c r="C171" s="14" t="s">
        <v>339</v>
      </c>
      <c r="D171" s="13">
        <v>185000</v>
      </c>
      <c r="E171" s="13">
        <v>949</v>
      </c>
      <c r="F171" s="14" t="s">
        <v>340</v>
      </c>
      <c r="G171" s="13" t="s">
        <v>20</v>
      </c>
      <c r="H171" s="13" t="s">
        <v>21</v>
      </c>
      <c r="I171" s="13" t="s">
        <v>22</v>
      </c>
      <c r="J171" s="13">
        <v>2021</v>
      </c>
      <c r="K171" s="14" t="s">
        <v>108</v>
      </c>
      <c r="L171" s="13" t="s">
        <v>19</v>
      </c>
      <c r="M171" s="13">
        <v>40</v>
      </c>
      <c r="N171" s="14" t="s">
        <v>414</v>
      </c>
      <c r="O171" s="14" t="s">
        <v>415</v>
      </c>
      <c r="P171" s="15">
        <v>0</v>
      </c>
      <c r="Q171" s="15">
        <v>137000000</v>
      </c>
      <c r="R171" s="15">
        <v>0</v>
      </c>
      <c r="S171" s="15">
        <v>0</v>
      </c>
      <c r="T171" s="15">
        <v>0</v>
      </c>
      <c r="U171" s="15">
        <v>-137000000</v>
      </c>
      <c r="V171" s="15">
        <v>0</v>
      </c>
      <c r="W171" s="27">
        <v>0</v>
      </c>
    </row>
    <row r="172" spans="1:23" ht="255.75" thickBot="1">
      <c r="A172" s="17" t="s">
        <v>101</v>
      </c>
      <c r="B172" s="18">
        <v>16</v>
      </c>
      <c r="C172" s="19" t="s">
        <v>339</v>
      </c>
      <c r="D172" s="18">
        <v>185000</v>
      </c>
      <c r="E172" s="18">
        <v>949</v>
      </c>
      <c r="F172" s="19" t="s">
        <v>340</v>
      </c>
      <c r="G172" s="18" t="s">
        <v>20</v>
      </c>
      <c r="H172" s="18" t="s">
        <v>21</v>
      </c>
      <c r="I172" s="18" t="s">
        <v>22</v>
      </c>
      <c r="J172" s="18">
        <v>2021</v>
      </c>
      <c r="K172" s="19" t="s">
        <v>108</v>
      </c>
      <c r="L172" s="18" t="s">
        <v>19</v>
      </c>
      <c r="M172" s="18">
        <v>40</v>
      </c>
      <c r="N172" s="19" t="s">
        <v>416</v>
      </c>
      <c r="O172" s="19" t="s">
        <v>417</v>
      </c>
      <c r="P172" s="20">
        <v>0</v>
      </c>
      <c r="Q172" s="20">
        <v>0</v>
      </c>
      <c r="R172" s="20">
        <v>0</v>
      </c>
      <c r="S172" s="20">
        <v>0</v>
      </c>
      <c r="T172" s="20">
        <v>0</v>
      </c>
      <c r="U172" s="20">
        <v>0</v>
      </c>
      <c r="V172" s="20">
        <v>0</v>
      </c>
      <c r="W172" s="28">
        <v>0</v>
      </c>
    </row>
    <row r="173" spans="1:23" ht="45.75" thickBot="1">
      <c r="A173" s="23" t="s">
        <v>101</v>
      </c>
      <c r="B173" s="24">
        <v>16</v>
      </c>
      <c r="C173" s="25" t="s">
        <v>339</v>
      </c>
      <c r="D173" s="24">
        <v>185000</v>
      </c>
      <c r="E173" s="24">
        <v>949</v>
      </c>
      <c r="F173" s="25" t="s">
        <v>340</v>
      </c>
      <c r="G173" s="24" t="s">
        <v>20</v>
      </c>
      <c r="H173" s="24" t="s">
        <v>21</v>
      </c>
      <c r="I173" s="24" t="s">
        <v>22</v>
      </c>
      <c r="J173" s="24">
        <v>2021</v>
      </c>
      <c r="K173" s="25" t="s">
        <v>108</v>
      </c>
      <c r="L173" s="24" t="s">
        <v>19</v>
      </c>
      <c r="M173" s="24">
        <v>40</v>
      </c>
      <c r="N173" s="25" t="s">
        <v>418</v>
      </c>
      <c r="O173" s="25" t="s">
        <v>419</v>
      </c>
      <c r="P173" s="26">
        <v>0</v>
      </c>
      <c r="Q173" s="26">
        <v>50000000</v>
      </c>
      <c r="R173" s="26">
        <v>0</v>
      </c>
      <c r="S173" s="26">
        <v>0</v>
      </c>
      <c r="T173" s="26">
        <v>0</v>
      </c>
      <c r="U173" s="26">
        <v>50000000</v>
      </c>
      <c r="V173" s="26">
        <v>0</v>
      </c>
      <c r="W173" s="29">
        <v>0</v>
      </c>
    </row>
    <row r="174" spans="1:23" ht="75.75" thickBot="1">
      <c r="A174" s="23" t="s">
        <v>101</v>
      </c>
      <c r="B174" s="24">
        <v>16</v>
      </c>
      <c r="C174" s="25" t="s">
        <v>339</v>
      </c>
      <c r="D174" s="24">
        <v>185000</v>
      </c>
      <c r="E174" s="24">
        <v>949</v>
      </c>
      <c r="F174" s="25" t="s">
        <v>340</v>
      </c>
      <c r="G174" s="24" t="s">
        <v>20</v>
      </c>
      <c r="H174" s="24" t="s">
        <v>21</v>
      </c>
      <c r="I174" s="24" t="s">
        <v>22</v>
      </c>
      <c r="J174" s="24">
        <v>2021</v>
      </c>
      <c r="K174" s="25" t="s">
        <v>108</v>
      </c>
      <c r="L174" s="24" t="s">
        <v>19</v>
      </c>
      <c r="M174" s="24">
        <v>40</v>
      </c>
      <c r="N174" s="25" t="s">
        <v>293</v>
      </c>
      <c r="O174" s="25" t="s">
        <v>420</v>
      </c>
      <c r="P174" s="26">
        <v>0</v>
      </c>
      <c r="Q174" s="26">
        <v>750000</v>
      </c>
      <c r="R174" s="26">
        <v>0</v>
      </c>
      <c r="S174" s="26">
        <v>0</v>
      </c>
      <c r="T174" s="26">
        <v>0</v>
      </c>
      <c r="U174" s="26">
        <v>0</v>
      </c>
      <c r="V174" s="26">
        <v>0</v>
      </c>
      <c r="W174" s="29">
        <v>0</v>
      </c>
    </row>
    <row r="175" spans="1:23" ht="135.75" thickBot="1">
      <c r="A175" s="23" t="s">
        <v>101</v>
      </c>
      <c r="B175" s="24">
        <v>16</v>
      </c>
      <c r="C175" s="25" t="s">
        <v>339</v>
      </c>
      <c r="D175" s="24">
        <v>185000</v>
      </c>
      <c r="E175" s="24">
        <v>949</v>
      </c>
      <c r="F175" s="25" t="s">
        <v>340</v>
      </c>
      <c r="G175" s="24" t="s">
        <v>20</v>
      </c>
      <c r="H175" s="24" t="s">
        <v>21</v>
      </c>
      <c r="I175" s="24" t="s">
        <v>22</v>
      </c>
      <c r="J175" s="24">
        <v>2021</v>
      </c>
      <c r="K175" s="25" t="s">
        <v>108</v>
      </c>
      <c r="L175" s="24" t="s">
        <v>19</v>
      </c>
      <c r="M175" s="24">
        <v>40</v>
      </c>
      <c r="N175" s="25" t="s">
        <v>421</v>
      </c>
      <c r="O175" s="25" t="s">
        <v>422</v>
      </c>
      <c r="P175" s="26">
        <v>0</v>
      </c>
      <c r="Q175" s="26">
        <v>0</v>
      </c>
      <c r="R175" s="26">
        <v>0</v>
      </c>
      <c r="S175" s="26">
        <v>0</v>
      </c>
      <c r="T175" s="26">
        <v>58250000</v>
      </c>
      <c r="U175" s="26">
        <v>0</v>
      </c>
      <c r="V175" s="26">
        <v>0</v>
      </c>
      <c r="W175" s="29">
        <v>0</v>
      </c>
    </row>
    <row r="176" spans="1:23" ht="90.75" thickBot="1">
      <c r="A176" s="23" t="s">
        <v>101</v>
      </c>
      <c r="B176" s="24">
        <v>16</v>
      </c>
      <c r="C176" s="25" t="s">
        <v>339</v>
      </c>
      <c r="D176" s="24">
        <v>185000</v>
      </c>
      <c r="E176" s="24">
        <v>949</v>
      </c>
      <c r="F176" s="25" t="s">
        <v>340</v>
      </c>
      <c r="G176" s="24" t="s">
        <v>20</v>
      </c>
      <c r="H176" s="24" t="s">
        <v>21</v>
      </c>
      <c r="I176" s="24" t="s">
        <v>22</v>
      </c>
      <c r="J176" s="24">
        <v>2021</v>
      </c>
      <c r="K176" s="25" t="s">
        <v>108</v>
      </c>
      <c r="L176" s="24" t="s">
        <v>19</v>
      </c>
      <c r="M176" s="24">
        <v>40</v>
      </c>
      <c r="N176" s="25" t="s">
        <v>423</v>
      </c>
      <c r="O176" s="25" t="s">
        <v>424</v>
      </c>
      <c r="P176" s="26">
        <v>0</v>
      </c>
      <c r="Q176" s="26">
        <v>0</v>
      </c>
      <c r="R176" s="26">
        <v>0</v>
      </c>
      <c r="S176" s="26">
        <v>0</v>
      </c>
      <c r="T176" s="26">
        <v>0</v>
      </c>
      <c r="U176" s="26">
        <v>-58500000</v>
      </c>
      <c r="V176" s="26">
        <v>0</v>
      </c>
      <c r="W176" s="29">
        <v>0</v>
      </c>
    </row>
    <row r="177" spans="1:23" ht="60.75" thickBot="1">
      <c r="A177" s="23" t="s">
        <v>101</v>
      </c>
      <c r="B177" s="24">
        <v>16</v>
      </c>
      <c r="C177" s="25" t="s">
        <v>339</v>
      </c>
      <c r="D177" s="24">
        <v>185000</v>
      </c>
      <c r="E177" s="24">
        <v>949</v>
      </c>
      <c r="F177" s="25" t="s">
        <v>340</v>
      </c>
      <c r="G177" s="24" t="s">
        <v>20</v>
      </c>
      <c r="H177" s="24" t="s">
        <v>21</v>
      </c>
      <c r="I177" s="24" t="s">
        <v>22</v>
      </c>
      <c r="J177" s="24">
        <v>2021</v>
      </c>
      <c r="K177" s="25" t="s">
        <v>108</v>
      </c>
      <c r="L177" s="24" t="s">
        <v>19</v>
      </c>
      <c r="M177" s="24">
        <v>40</v>
      </c>
      <c r="N177" s="25" t="s">
        <v>425</v>
      </c>
      <c r="O177" s="25" t="s">
        <v>426</v>
      </c>
      <c r="P177" s="26">
        <v>0</v>
      </c>
      <c r="Q177" s="26">
        <v>0</v>
      </c>
      <c r="R177" s="26">
        <v>0</v>
      </c>
      <c r="S177" s="26">
        <v>0</v>
      </c>
      <c r="T177" s="26">
        <v>0</v>
      </c>
      <c r="U177" s="26">
        <v>0</v>
      </c>
      <c r="V177" s="26">
        <v>0</v>
      </c>
      <c r="W177" s="29">
        <v>0</v>
      </c>
    </row>
    <row r="178" spans="1:23" ht="165.75" thickBot="1">
      <c r="A178" s="23" t="s">
        <v>101</v>
      </c>
      <c r="B178" s="24">
        <v>16</v>
      </c>
      <c r="C178" s="25" t="s">
        <v>339</v>
      </c>
      <c r="D178" s="24">
        <v>185000</v>
      </c>
      <c r="E178" s="24">
        <v>949</v>
      </c>
      <c r="F178" s="25" t="s">
        <v>340</v>
      </c>
      <c r="G178" s="24" t="s">
        <v>20</v>
      </c>
      <c r="H178" s="24" t="s">
        <v>21</v>
      </c>
      <c r="I178" s="24" t="s">
        <v>22</v>
      </c>
      <c r="J178" s="24">
        <v>2021</v>
      </c>
      <c r="K178" s="25" t="s">
        <v>108</v>
      </c>
      <c r="L178" s="24" t="s">
        <v>19</v>
      </c>
      <c r="M178" s="24">
        <v>40</v>
      </c>
      <c r="N178" s="25" t="s">
        <v>427</v>
      </c>
      <c r="O178" s="25" t="s">
        <v>428</v>
      </c>
      <c r="P178" s="26">
        <v>0</v>
      </c>
      <c r="Q178" s="26">
        <v>0</v>
      </c>
      <c r="R178" s="26">
        <v>0</v>
      </c>
      <c r="S178" s="26">
        <v>0</v>
      </c>
      <c r="T178" s="26">
        <v>192000000</v>
      </c>
      <c r="U178" s="26">
        <v>0</v>
      </c>
      <c r="V178" s="26">
        <v>0</v>
      </c>
      <c r="W178" s="29">
        <v>0</v>
      </c>
    </row>
    <row r="179" spans="1:23" ht="285.75" thickBot="1">
      <c r="A179" s="23" t="s">
        <v>101</v>
      </c>
      <c r="B179" s="24">
        <v>16</v>
      </c>
      <c r="C179" s="25" t="s">
        <v>339</v>
      </c>
      <c r="D179" s="24">
        <v>185000</v>
      </c>
      <c r="E179" s="24">
        <v>949</v>
      </c>
      <c r="F179" s="25" t="s">
        <v>340</v>
      </c>
      <c r="G179" s="24" t="s">
        <v>437</v>
      </c>
      <c r="H179" s="24" t="s">
        <v>438</v>
      </c>
      <c r="I179" s="24">
        <v>2022</v>
      </c>
      <c r="J179" s="24">
        <v>2022</v>
      </c>
      <c r="K179" s="25" t="s">
        <v>439</v>
      </c>
      <c r="L179" s="24" t="s">
        <v>23</v>
      </c>
      <c r="M179" s="24">
        <v>30</v>
      </c>
      <c r="N179" s="25" t="s">
        <v>461</v>
      </c>
      <c r="O179" s="25" t="s">
        <v>482</v>
      </c>
      <c r="P179" s="26">
        <v>0</v>
      </c>
      <c r="Q179" s="26">
        <v>0</v>
      </c>
      <c r="R179" s="26">
        <v>0</v>
      </c>
      <c r="S179" s="26">
        <v>0</v>
      </c>
      <c r="T179" s="26">
        <v>0</v>
      </c>
      <c r="U179" s="26">
        <v>0</v>
      </c>
      <c r="V179" s="26">
        <v>0</v>
      </c>
      <c r="W179" s="29">
        <v>0</v>
      </c>
    </row>
    <row r="180" spans="1:23" ht="105.75" thickBot="1">
      <c r="A180" s="23" t="s">
        <v>101</v>
      </c>
      <c r="B180" s="24">
        <v>16</v>
      </c>
      <c r="C180" s="25" t="s">
        <v>339</v>
      </c>
      <c r="D180" s="24">
        <v>185000</v>
      </c>
      <c r="E180" s="24">
        <v>949</v>
      </c>
      <c r="F180" s="25" t="s">
        <v>340</v>
      </c>
      <c r="G180" s="24" t="s">
        <v>437</v>
      </c>
      <c r="H180" s="24" t="s">
        <v>438</v>
      </c>
      <c r="I180" s="24">
        <v>2022</v>
      </c>
      <c r="J180" s="24">
        <v>2022</v>
      </c>
      <c r="K180" s="25" t="s">
        <v>439</v>
      </c>
      <c r="L180" s="24" t="s">
        <v>23</v>
      </c>
      <c r="M180" s="24">
        <v>30</v>
      </c>
      <c r="N180" s="25" t="s">
        <v>462</v>
      </c>
      <c r="O180" s="25" t="s">
        <v>476</v>
      </c>
      <c r="P180" s="26">
        <v>0</v>
      </c>
      <c r="Q180" s="26">
        <v>80000000</v>
      </c>
      <c r="R180" s="26">
        <v>0</v>
      </c>
      <c r="S180" s="26">
        <v>0</v>
      </c>
      <c r="T180" s="26">
        <v>0</v>
      </c>
      <c r="U180" s="26">
        <v>0</v>
      </c>
      <c r="V180" s="26">
        <v>0</v>
      </c>
      <c r="W180" s="29">
        <v>0</v>
      </c>
    </row>
    <row r="181" spans="1:23" ht="105.75" thickBot="1">
      <c r="A181" s="23" t="s">
        <v>101</v>
      </c>
      <c r="B181" s="24">
        <v>16</v>
      </c>
      <c r="C181" s="25" t="s">
        <v>339</v>
      </c>
      <c r="D181" s="24">
        <v>185000</v>
      </c>
      <c r="E181" s="24">
        <v>949</v>
      </c>
      <c r="F181" s="25" t="s">
        <v>340</v>
      </c>
      <c r="G181" s="24" t="s">
        <v>437</v>
      </c>
      <c r="H181" s="24" t="s">
        <v>438</v>
      </c>
      <c r="I181" s="24">
        <v>2022</v>
      </c>
      <c r="J181" s="24">
        <v>2022</v>
      </c>
      <c r="K181" s="25" t="s">
        <v>439</v>
      </c>
      <c r="L181" s="24" t="s">
        <v>23</v>
      </c>
      <c r="M181" s="24">
        <v>30</v>
      </c>
      <c r="N181" s="25" t="s">
        <v>463</v>
      </c>
      <c r="O181" s="25" t="s">
        <v>477</v>
      </c>
      <c r="P181" s="26">
        <v>0</v>
      </c>
      <c r="Q181" s="26">
        <v>100000000</v>
      </c>
      <c r="R181" s="26">
        <v>0</v>
      </c>
      <c r="S181" s="26">
        <v>0</v>
      </c>
      <c r="T181" s="26">
        <v>0</v>
      </c>
      <c r="U181" s="26">
        <v>0</v>
      </c>
      <c r="V181" s="26">
        <v>0</v>
      </c>
      <c r="W181" s="29">
        <v>0</v>
      </c>
    </row>
    <row r="182" spans="1:23" ht="90.75" thickBot="1">
      <c r="A182" s="23" t="s">
        <v>101</v>
      </c>
      <c r="B182" s="24">
        <v>16</v>
      </c>
      <c r="C182" s="25" t="s">
        <v>339</v>
      </c>
      <c r="D182" s="24">
        <v>185000</v>
      </c>
      <c r="E182" s="24">
        <v>949</v>
      </c>
      <c r="F182" s="25" t="s">
        <v>340</v>
      </c>
      <c r="G182" s="24" t="s">
        <v>437</v>
      </c>
      <c r="H182" s="24" t="s">
        <v>438</v>
      </c>
      <c r="I182" s="24">
        <v>2022</v>
      </c>
      <c r="J182" s="24">
        <v>2022</v>
      </c>
      <c r="K182" s="25" t="s">
        <v>439</v>
      </c>
      <c r="L182" s="24" t="s">
        <v>23</v>
      </c>
      <c r="M182" s="24">
        <v>30</v>
      </c>
      <c r="N182" s="25" t="s">
        <v>464</v>
      </c>
      <c r="O182" s="25" t="s">
        <v>478</v>
      </c>
      <c r="P182" s="26">
        <v>0</v>
      </c>
      <c r="Q182" s="26">
        <v>0</v>
      </c>
      <c r="R182" s="26">
        <v>0</v>
      </c>
      <c r="S182" s="26">
        <v>0</v>
      </c>
      <c r="T182" s="26">
        <v>0</v>
      </c>
      <c r="U182" s="26">
        <v>0</v>
      </c>
      <c r="V182" s="26">
        <v>0</v>
      </c>
      <c r="W182" s="29">
        <v>0</v>
      </c>
    </row>
    <row r="183" spans="1:23" ht="90.75" thickBot="1">
      <c r="A183" s="23" t="s">
        <v>101</v>
      </c>
      <c r="B183" s="24">
        <v>16</v>
      </c>
      <c r="C183" s="25" t="s">
        <v>339</v>
      </c>
      <c r="D183" s="24">
        <v>185000</v>
      </c>
      <c r="E183" s="24">
        <v>949</v>
      </c>
      <c r="F183" s="25" t="s">
        <v>340</v>
      </c>
      <c r="G183" s="24" t="s">
        <v>437</v>
      </c>
      <c r="H183" s="24" t="s">
        <v>438</v>
      </c>
      <c r="I183" s="24">
        <v>2022</v>
      </c>
      <c r="J183" s="24">
        <v>2022</v>
      </c>
      <c r="K183" s="25" t="s">
        <v>439</v>
      </c>
      <c r="L183" s="24" t="s">
        <v>23</v>
      </c>
      <c r="M183" s="24">
        <v>30</v>
      </c>
      <c r="N183" s="25" t="s">
        <v>465</v>
      </c>
      <c r="O183" s="25" t="s">
        <v>479</v>
      </c>
      <c r="P183" s="26">
        <v>0</v>
      </c>
      <c r="Q183" s="26">
        <v>20700000</v>
      </c>
      <c r="R183" s="26">
        <v>0</v>
      </c>
      <c r="S183" s="26">
        <v>0</v>
      </c>
      <c r="T183" s="26">
        <v>0</v>
      </c>
      <c r="U183" s="26">
        <v>0</v>
      </c>
      <c r="V183" s="26">
        <v>0</v>
      </c>
      <c r="W183" s="29">
        <v>0</v>
      </c>
    </row>
    <row r="184" spans="1:23" ht="30.75" thickBot="1">
      <c r="A184" s="23" t="s">
        <v>102</v>
      </c>
      <c r="B184" s="24">
        <v>17</v>
      </c>
      <c r="C184" s="25" t="s">
        <v>103</v>
      </c>
      <c r="D184" s="24">
        <v>187000</v>
      </c>
      <c r="E184" s="24">
        <v>171</v>
      </c>
      <c r="F184" s="25" t="s">
        <v>104</v>
      </c>
      <c r="G184" s="24" t="s">
        <v>17</v>
      </c>
      <c r="H184" s="24" t="s">
        <v>18</v>
      </c>
      <c r="I184" s="24">
        <v>2020</v>
      </c>
      <c r="J184" s="24">
        <v>2020</v>
      </c>
      <c r="K184" s="25" t="s">
        <v>107</v>
      </c>
      <c r="L184" s="24" t="s">
        <v>23</v>
      </c>
      <c r="M184" s="24">
        <v>30</v>
      </c>
      <c r="N184" s="25" t="s">
        <v>429</v>
      </c>
      <c r="O184" s="25" t="s">
        <v>430</v>
      </c>
      <c r="P184" s="26">
        <v>0</v>
      </c>
      <c r="Q184" s="26">
        <v>0</v>
      </c>
      <c r="R184" s="26">
        <v>21600000</v>
      </c>
      <c r="S184" s="26">
        <v>0</v>
      </c>
      <c r="T184" s="26">
        <v>0</v>
      </c>
      <c r="U184" s="26">
        <v>0</v>
      </c>
      <c r="V184" s="26">
        <v>0</v>
      </c>
      <c r="W184" s="29">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pane ySplit="4" topLeftCell="A5" activePane="bottomLeft" state="frozen"/>
      <selection pane="bottomLeft" activeCell="A3" sqref="A3"/>
    </sheetView>
  </sheetViews>
  <sheetFormatPr defaultRowHeight="15"/>
  <cols>
    <col min="5" max="8" width="15.140625" bestFit="1" customWidth="1"/>
    <col min="9" max="12" width="14.85546875" customWidth="1"/>
  </cols>
  <sheetData>
    <row r="1" spans="1:12">
      <c r="A1" s="2" t="s">
        <v>467</v>
      </c>
    </row>
    <row r="2" spans="1:12">
      <c r="A2" s="5" t="s">
        <v>110</v>
      </c>
    </row>
    <row r="3" spans="1:12" ht="45">
      <c r="A3" s="2"/>
      <c r="E3" s="22" t="s">
        <v>112</v>
      </c>
      <c r="F3" s="22" t="s">
        <v>113</v>
      </c>
      <c r="G3" s="22" t="s">
        <v>114</v>
      </c>
      <c r="H3" s="22" t="s">
        <v>115</v>
      </c>
      <c r="I3" s="22" t="s">
        <v>432</v>
      </c>
      <c r="J3" s="22" t="s">
        <v>433</v>
      </c>
      <c r="K3" s="22" t="s">
        <v>434</v>
      </c>
      <c r="L3" s="22" t="s">
        <v>435</v>
      </c>
    </row>
    <row r="4" spans="1:12">
      <c r="D4" s="6" t="s">
        <v>111</v>
      </c>
      <c r="E4" s="7">
        <f>SUBTOTAL(109,TblCapSummary[FY 2021 GF])</f>
        <v>1800000</v>
      </c>
      <c r="F4" s="7">
        <f>SUBTOTAL(109,TblCapSummary[FY 2022 GF])</f>
        <v>448318850</v>
      </c>
      <c r="G4" s="7">
        <f>SUBTOTAL(109,TblCapSummary[FY 2021 NGF])</f>
        <v>454906680</v>
      </c>
      <c r="H4" s="7">
        <f>SUBTOTAL(109,TblCapSummary[FY 2022 NGF])</f>
        <v>178695141</v>
      </c>
      <c r="I4" s="7">
        <f>SUBTOTAL(109,TblCapSummary[FY 2021 State Supported Debt Financing])</f>
        <v>2062396308</v>
      </c>
      <c r="J4" s="7">
        <f>SUBTOTAL(109,TblCapSummary[FY 2022 State Supported Debt Financing])</f>
        <v>189639137</v>
      </c>
      <c r="K4" s="7">
        <f>SUBTOTAL(109,TblCapSummary[FY 2021 Other Debt Financing])</f>
        <v>667486854</v>
      </c>
      <c r="L4" s="7">
        <f>SUBTOTAL(109,TblCapSummary[FY 2022 Other Debt Financing])</f>
        <v>55136000</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Capital Summary</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2021-12-15T13:10:56Z</dcterms:modified>
</cp:coreProperties>
</file>