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xr:revisionPtr revIDLastSave="0" documentId="13_ncr:1_{78B02CA9-CBF5-4FD9-9D9D-7A49B9687C06}" xr6:coauthVersionLast="47" xr6:coauthVersionMax="47" xr10:uidLastSave="{00000000-0000-0000-0000-000000000000}"/>
  <bookViews>
    <workbookView xWindow="-110" yWindow="-110" windowWidth="25180" windowHeight="16140" xr2:uid="{00000000-000D-0000-FFFF-FFFF00000000}"/>
  </bookViews>
  <sheets>
    <sheet name="Filters" sheetId="2" r:id="rId1"/>
    <sheet name="Operating Amendments" sheetId="4" r:id="rId2"/>
  </sheets>
  <definedNames>
    <definedName name="_xlnm.Print_Area" localSheetId="1">'Operating Amendments'!$B$1:$U$352</definedName>
    <definedName name="_xlnm.Print_Titles" localSheetId="1">'Operating Amendments'!$1:$4</definedName>
    <definedName name="Slicer_Agency">#N/A</definedName>
    <definedName name="Slicer_Secretarial_Area">#N/A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2" l="1"/>
  <c r="I4" i="2"/>
  <c r="H4" i="2"/>
  <c r="G4" i="2"/>
  <c r="F4" i="2"/>
  <c r="E4" i="2"/>
  <c r="M3" i="4"/>
  <c r="N3" i="4"/>
  <c r="O3" i="4"/>
  <c r="P3" i="4"/>
  <c r="Q3" i="4"/>
  <c r="R3" i="4"/>
  <c r="S3" i="4"/>
  <c r="T3" i="4"/>
  <c r="U3" i="4"/>
  <c r="L3" i="4"/>
</calcChain>
</file>

<file path=xl/sharedStrings.xml><?xml version="1.0" encoding="utf-8"?>
<sst xmlns="http://schemas.openxmlformats.org/spreadsheetml/2006/main" count="2466" uniqueCount="978">
  <si>
    <t>Secretarial Area</t>
  </si>
  <si>
    <t>Sec Area Sort</t>
  </si>
  <si>
    <t>Agency</t>
  </si>
  <si>
    <t>Agency Title</t>
  </si>
  <si>
    <t>Type</t>
  </si>
  <si>
    <t>Type Sort</t>
  </si>
  <si>
    <t>Title</t>
  </si>
  <si>
    <t>Description</t>
  </si>
  <si>
    <t>Supreme Court</t>
  </si>
  <si>
    <t>Administration</t>
  </si>
  <si>
    <t>Compensation Board</t>
  </si>
  <si>
    <t>Department of Human Resource Management</t>
  </si>
  <si>
    <t>Agriculture and Forestry</t>
  </si>
  <si>
    <t>Department of Agriculture and Consumer Services</t>
  </si>
  <si>
    <t>Commerce and Trade</t>
  </si>
  <si>
    <t>Economic Development Incentive Payments</t>
  </si>
  <si>
    <t>Department of Labor and Industry</t>
  </si>
  <si>
    <t>Virginia Economic Development Partnership</t>
  </si>
  <si>
    <t>Education</t>
  </si>
  <si>
    <t>Department of Education, Central Office Operations</t>
  </si>
  <si>
    <t>Direct Aid to Public Education</t>
  </si>
  <si>
    <t>Increase nongeneral fund appropriation</t>
  </si>
  <si>
    <t>University of Virginia's College at Wise</t>
  </si>
  <si>
    <t>Finance</t>
  </si>
  <si>
    <t>Department of Accounts</t>
  </si>
  <si>
    <t>Department of Accounts Transfer Payments</t>
  </si>
  <si>
    <t>Department of Taxation</t>
  </si>
  <si>
    <t>Treasury Board</t>
  </si>
  <si>
    <t>Children's Services Act</t>
  </si>
  <si>
    <t>Department of Health</t>
  </si>
  <si>
    <t>Department of Medical Assistance Services</t>
  </si>
  <si>
    <t>Fund Medicaid utilization and inflation</t>
  </si>
  <si>
    <t>Fund medical assistance services for low-income children utilization and inflation</t>
  </si>
  <si>
    <t>Department of Behavioral Health and Developmental Services</t>
  </si>
  <si>
    <t>Mental Health Treatment Centers</t>
  </si>
  <si>
    <t>Department of Social Services</t>
  </si>
  <si>
    <t>Department of Wildlife Resources</t>
  </si>
  <si>
    <t>Public Safety and Homeland Security</t>
  </si>
  <si>
    <t>Department of Corrections</t>
  </si>
  <si>
    <t>Department of Criminal Justice Services</t>
  </si>
  <si>
    <t>Department of Emergency Management</t>
  </si>
  <si>
    <t>Department of Fire Programs</t>
  </si>
  <si>
    <t>Transportation</t>
  </si>
  <si>
    <t>Department of Aviation</t>
  </si>
  <si>
    <t>Department of Transportation</t>
  </si>
  <si>
    <t>Central Appropriations</t>
  </si>
  <si>
    <t>See Filter Instructions Below</t>
  </si>
  <si>
    <t>Total, Filtered Records:</t>
  </si>
  <si>
    <t>Labor</t>
  </si>
  <si>
    <t>Reflect one-time savings in higher education credit card rebates and interest earnings</t>
  </si>
  <si>
    <t>Agy Code</t>
  </si>
  <si>
    <t>Agy Sort</t>
  </si>
  <si>
    <t>Judicial Department</t>
  </si>
  <si>
    <t>100003900</t>
  </si>
  <si>
    <t>Supreme Court (111)</t>
  </si>
  <si>
    <t>Provide additional human resources and fiscal services staff</t>
  </si>
  <si>
    <t xml:space="preserve">Provides funding for additional human resources and fiscal services personnel to address workload demands._x000D_
_x000D_
</t>
  </si>
  <si>
    <t>Introduced Budget Non-Technical Changes</t>
  </si>
  <si>
    <t>Increase funding for specialty dockets</t>
  </si>
  <si>
    <t xml:space="preserve">Provides funding to support specialty treatment dockets for Veterans, Behavorial Health, and Drug Treatment._x000D_
_x000D_
</t>
  </si>
  <si>
    <t>Revert surplus general fund balance</t>
  </si>
  <si>
    <t xml:space="preserve">Reverts unexpended FY 2022 balances to the general fund._x000D_
_x000D_
</t>
  </si>
  <si>
    <t>100004300</t>
  </si>
  <si>
    <t>Court of Appeals of Virginia</t>
  </si>
  <si>
    <t>Court of Appeals of Virginia (125)</t>
  </si>
  <si>
    <t>Provide additional staffing for Court of Appeals to address increased caseload</t>
  </si>
  <si>
    <t xml:space="preserve">Provides funding and positions to address increased caseload demands in the Court of Appeals._x000D_
_x000D_
</t>
  </si>
  <si>
    <t>100004400</t>
  </si>
  <si>
    <t>Circuit Courts</t>
  </si>
  <si>
    <t>Circuit Courts (113)</t>
  </si>
  <si>
    <t>Increase retired recalled judge per diem</t>
  </si>
  <si>
    <t xml:space="preserve">Provides funding to increase the per diem for retired and recalled judges from $250 to $400 per work day._x000D_
_x000D_
</t>
  </si>
  <si>
    <t>100004500</t>
  </si>
  <si>
    <t>General District Courts</t>
  </si>
  <si>
    <t>General District Courts (114)</t>
  </si>
  <si>
    <t>100004600</t>
  </si>
  <si>
    <t>Juvenile and Domestic Relations District Courts</t>
  </si>
  <si>
    <t>Juvenile and Domestic Relations District Courts (115)</t>
  </si>
  <si>
    <t>100004700</t>
  </si>
  <si>
    <t>Combined District Courts</t>
  </si>
  <si>
    <t>Combined District Courts (116)</t>
  </si>
  <si>
    <t>100005100</t>
  </si>
  <si>
    <t>Indigent Defense Commission</t>
  </si>
  <si>
    <t>Indigent Defense Commission (848)</t>
  </si>
  <si>
    <t>Address salary and compression issues in public defender offices</t>
  </si>
  <si>
    <t xml:space="preserve">Provides compensation adjustments to address recruitment and retention issues in public defender offices._x000D_
_x000D_
</t>
  </si>
  <si>
    <t>100005200</t>
  </si>
  <si>
    <t>Virginia Criminal Sentencing Commission</t>
  </si>
  <si>
    <t>Virginia Criminal Sentencing Commission (160)</t>
  </si>
  <si>
    <t>Provide compensation adjustments to address recruitment and retention</t>
  </si>
  <si>
    <t xml:space="preserve">Provides funding for compensation adjustments to address recruitment and retention issues._x000D_
_x000D_
</t>
  </si>
  <si>
    <t>Executive Offices</t>
  </si>
  <si>
    <t>100006000</t>
  </si>
  <si>
    <t>Lieutenant Governor</t>
  </si>
  <si>
    <t>Lieutenant Governor (119)</t>
  </si>
  <si>
    <t>Add positions to support the Office of the Lieutenant Governor</t>
  </si>
  <si>
    <t xml:space="preserve">Provides funding and two positions to support the Office of the Lieutenant Governor. _x000D_
_x000D_
</t>
  </si>
  <si>
    <t>Provide funding for security services</t>
  </si>
  <si>
    <t xml:space="preserve">Provides funding for security services for the Lieutenant Governor. _x000D_
_x000D_
</t>
  </si>
  <si>
    <t>100006100</t>
  </si>
  <si>
    <t>Attorney General and Department of Law</t>
  </si>
  <si>
    <t>Attorney General and Department of Law (141)</t>
  </si>
  <si>
    <t>Increase salary for non-attorney staff</t>
  </si>
  <si>
    <t xml:space="preserve">Funds salary increases for non-attorney staff to address salary compression and reduce turnover by raising base pay._x000D_
_x000D_
</t>
  </si>
  <si>
    <t>Provide funding for cannabis consumer protection enforcement investigators</t>
  </si>
  <si>
    <t xml:space="preserve">Funds cannabis enforcement activities pursuant to the Consumer Protection Act. This includes staff to enforce Virginia Code provisions prohibiting certain practices regarding the sale of substances containing tetrahydrocannabinol or industrial hemp extracts._x000D_
_x000D_
</t>
  </si>
  <si>
    <t>Provide funding for hemp legislation</t>
  </si>
  <si>
    <t xml:space="preserve">Funds additional support for hemp regulation._x000D_
_x000D_
</t>
  </si>
  <si>
    <t>Provide funding for organized retail crime task force</t>
  </si>
  <si>
    <t xml:space="preserve">Provides funding to establish an organized retail crime task force, including staff and the procurement of a database network to allow cooperation with law enforcement to address organized retail crime across the Commonwealth._x000D_
_x000D_
</t>
  </si>
  <si>
    <t>Provide support for witness protection program</t>
  </si>
  <si>
    <t xml:space="preserve">Funds a witness protection program. Law enforcement agencies will be able to apply for temporary assistance for witnesses cooperating with the investigation and prosecution of crimes._x000D_
_x000D_
</t>
  </si>
  <si>
    <t>Provide additional support for ratepayer advocacy</t>
  </si>
  <si>
    <t xml:space="preserve">Funds additional support for ratepayer advocacy._x000D_
_x000D_
</t>
  </si>
  <si>
    <t>Establish fund for the Commonwealth's share of opioid settlement funds</t>
  </si>
  <si>
    <t xml:space="preserve">Establishes a new fund to house the Commonwealth's share of amounts from settlements, judgments, verdicts, or other court orders relating to consumer protection claims regarding the manufacturing, marketing, distribution, or sale of opioids, excluding amounts designated for transfer to the Opioid Abatement Authority._x000D_
_x000D_
</t>
  </si>
  <si>
    <t>100007000</t>
  </si>
  <si>
    <t>Secretary of Administration</t>
  </si>
  <si>
    <t>Secretary of Administration (180)</t>
  </si>
  <si>
    <t>Transfer Office of Data Governance and Analytics to new agency</t>
  </si>
  <si>
    <t xml:space="preserve">Transfers the existing funding and positions for the Office of Data Governance and Analytics (ODGA) out of the budget for the Secretary of Administration. A separate amendment establishes ODGA under a new agency code. These amendments are net neutral. _x000D_
_x000D_
</t>
  </si>
  <si>
    <t>100007150</t>
  </si>
  <si>
    <t>Office of Data Governance and Analytics</t>
  </si>
  <si>
    <t>Office of Data Governance and Analytics (167)</t>
  </si>
  <si>
    <t>Establish Office of Data Governance and Analytics as an agency</t>
  </si>
  <si>
    <t xml:space="preserve">Establishes the Office of Data Governance and Analytics (ODGA) with a new agency code and transfers all existing appropriation and positions. A companion amendment removes the existing funding and positions from the Secretary of Administration. These amendments are net-neutral. _x000D_
_x000D_
</t>
  </si>
  <si>
    <t>Expand Office of Data Governance and Analytics</t>
  </si>
  <si>
    <t xml:space="preserve">Provides funding and seven positions to expand the Office of Data Governance and Analytics. The funding also supports additional nonpersonnel costs for the office, including data storage and software licensing costs._x000D_
_x000D_
</t>
  </si>
  <si>
    <t>100007200</t>
  </si>
  <si>
    <t>Compensation Board (157)</t>
  </si>
  <si>
    <t>Provide funding for the increased cost of the maintenance contract to support the LIDS-CORIS system</t>
  </si>
  <si>
    <t xml:space="preserve">Provides funding to cover the increased maintenance contract costs for the agency's data system for local inmates, LIDS-CORIS._x000D_
_x000D_
</t>
  </si>
  <si>
    <t>Fund participation in career development programs</t>
  </si>
  <si>
    <t xml:space="preserve">Provides funding for qualified participants in career development programs. Career development programs provide a salary incentive to elected constitutional officers and employees who pursue certification and accreditation programs. _x000D_
_x000D_
</t>
  </si>
  <si>
    <t>Provide a compression adjustment for sworn deputy sheriffs and regional jail officers</t>
  </si>
  <si>
    <t xml:space="preserve">Provides funding to address compression issues and provide salary enhancements for sworn deputy sheriffs and regional jail officers._x000D_
_x000D_
</t>
  </si>
  <si>
    <t>Adjust salary of constitutional officers based on increase in locality population</t>
  </si>
  <si>
    <t xml:space="preserve">Adjusts salary of constitutional officers based on population growth as required by law._x000D_
_x000D_
</t>
  </si>
  <si>
    <t>Provide resources for court ordered transportations in temporary detention order and emergency custody order cases</t>
  </si>
  <si>
    <t xml:space="preserve">Provides funding and one administrative position for a program to assist sheriffs' offices, jails, and regional jails with the costs of transportation of individuals in their custody who are subject to a temporary detention and emergency custody order._x000D_
_x000D_
</t>
  </si>
  <si>
    <t>Adjust Circuit Court clerk salary table</t>
  </si>
  <si>
    <t xml:space="preserve">Adjusts the Circuit Court clerk's salary table to reflect a $1,250 salary increase approved during the 2022 General Assembly, Special Session I. This amendment is technical in nature._x000D_
_x000D_
</t>
  </si>
  <si>
    <t>Introduced Budget Technical Changes</t>
  </si>
  <si>
    <t>Adjust position count table</t>
  </si>
  <si>
    <t xml:space="preserve">Adjusts the position count table to reflect the correct number of positions funded through the Compensation Board. This amendment is technical in nature._x000D_
_x000D_
</t>
  </si>
  <si>
    <t>Transfer existing appropriation from the first year to the second year for behavioral health and medical treatment positions</t>
  </si>
  <si>
    <t xml:space="preserve">Transfers existing appropriation from the first year to the second year to align with the timing of when behavioral health and medical treatment positions are expected to be hired._x000D_
_x000D_
</t>
  </si>
  <si>
    <t>100008000</t>
  </si>
  <si>
    <t>Department of General Services</t>
  </si>
  <si>
    <t>Department of General Services (194)</t>
  </si>
  <si>
    <t>Establish general fund support for tuberculosis testing staff</t>
  </si>
  <si>
    <t xml:space="preserve">Establishes general fund support for two additional scientists to administer a novel early-detection tuberculosis test._x000D_
_x000D_
</t>
  </si>
  <si>
    <t>Provide funding to update Capitol Square site plan</t>
  </si>
  <si>
    <t xml:space="preserve">Provides funding to procure consulting services as part of the efforts to update the Capitol Square site plan. _x000D_
_x000D_
</t>
  </si>
  <si>
    <t>100008600</t>
  </si>
  <si>
    <t>Department of Human Resource Management (129)</t>
  </si>
  <si>
    <t>Provide general fund support for human resource service center</t>
  </si>
  <si>
    <t xml:space="preserve">Addresses the projected revenue shortfall in the Shared Services Center due to the departure of several client agencies. The Shared Services Center provides human resource support to state agencies._x000D_
_x000D_
</t>
  </si>
  <si>
    <t>Increase employment dispute resolution hearing officer fee</t>
  </si>
  <si>
    <t xml:space="preserve">Increases the employment dispute resolution hearing officer fee beginning in the second year from $2,100 to $4,000 per case. The fee increase more adequately compensates hearing officers on the Supreme Court list who accept appointments for grievance hearings._x000D_
_x000D_
</t>
  </si>
  <si>
    <t>100009100</t>
  </si>
  <si>
    <t>Virginia Information Technologies Agency</t>
  </si>
  <si>
    <t>Virginia Information Technologies Agency (136)</t>
  </si>
  <si>
    <t xml:space="preserve"> Increase funding for platform sourcing and contract management</t>
  </si>
  <si>
    <t xml:space="preserve">Increases nongeneral fund appropriation for three additional contractor positions to help monitor and procure current and new contracts. As current contracts expire, the agency needs additional support for their existing staff to ensure compliance and to help procure new contracts with vendors._x000D_
_x000D_
</t>
  </si>
  <si>
    <t>Adjust appropriation for internal service fund updates</t>
  </si>
  <si>
    <t xml:space="preserve">Adjusts the internal service fund appropriation for vendor pass-through payments to reflect the latest forecast of state agencies' utilization._x000D_
_x000D_
</t>
  </si>
  <si>
    <t>Adjust funding for enterprise content management service</t>
  </si>
  <si>
    <t xml:space="preserve">Adjusts nongeneral fund appropriation to reflect current agency consumption levels of the Box enterprise content management service.  _x000D_
_x000D_
</t>
  </si>
  <si>
    <t>Adjust funding for enterprise wide Microsoft platform services</t>
  </si>
  <si>
    <t xml:space="preserve">Increases nongeneral fund appropriation for the procurement of the enterprise wide Microsoft Power Platform service. State agencies will be able to use various Microsoft products through this service._x000D_
_x000D_
</t>
  </si>
  <si>
    <t>Adjust funding for maintenance of electronic signature service</t>
  </si>
  <si>
    <t xml:space="preserve">Adjusts nongeneral fund appropriation to reflect current consumption of the electronic signature service by state agencies.  _x000D_
_x000D_
</t>
  </si>
  <si>
    <t>Adjust funding for robotic process automation service</t>
  </si>
  <si>
    <t xml:space="preserve">Adjusts nongeneral fund appropriation to reflect current agency consumption levels of the robotic process automation service. _x000D_
_x000D_
</t>
  </si>
  <si>
    <t>Adjust funding for the low code application platform service</t>
  </si>
  <si>
    <t xml:space="preserve">Adjusts nongeneral fund appropriation to reflect current consumption of the low code application platform service by agencies._x000D_
_x000D_
</t>
  </si>
  <si>
    <t>Adjust funding to maintain Governor's office information technology support</t>
  </si>
  <si>
    <t xml:space="preserve">Adjusts nongeneral fund appropriation to reflect current spending for the Governor's office information technology staff and ongoing services._x000D_
_x000D_
</t>
  </si>
  <si>
    <t>Increase funding for mainframe services</t>
  </si>
  <si>
    <t xml:space="preserve">Increases nongeneral fund appropriation for the Department of Social Services' and the Department of Motor Vehicles' mainframe service. Mainframe consumption is necessary while the departments transition to cloud-based platforms._x000D_
_x000D_
</t>
  </si>
  <si>
    <t>Increase funding for the implementation of an interactive data sharing service</t>
  </si>
  <si>
    <t xml:space="preserve">Increases nongeneral fund appropriation for the implementation of Enterprise Power BI for state agencies. This service allows for interactive data sharing and the creation of visually appealing charts, graphs, and dashboards._x000D_
_x000D_
</t>
  </si>
  <si>
    <t>Adjust funding for the creation of a central portal for government services</t>
  </si>
  <si>
    <t xml:space="preserve">Increases appropriation for the assessment of a centralized government services portal solution.  _x000D_
_x000D_
</t>
  </si>
  <si>
    <t xml:space="preserve">Increase appropriation for a statewide permit evaluation application			 									</t>
  </si>
  <si>
    <t xml:space="preserve">Increases general fund appropriation for the creation of a permit evaluation application for state agencies. This application will enable agencies to streamline the permitting process for citizens. _x000D_
_x000D_
</t>
  </si>
  <si>
    <t>100009600</t>
  </si>
  <si>
    <t>Department of Agriculture and Consumer Services (301)</t>
  </si>
  <si>
    <t>Establish hemp registration and inspection program</t>
  </si>
  <si>
    <t xml:space="preserve">Creates a new program to register and inspect facilities selling certain hemp products. Legislation to be considered during the 2023 legislative session will establish the new program._x000D_
_x000D_
</t>
  </si>
  <si>
    <t>Increase support for the Governor's Agriculture and Forestry Industries Development Fund for agricultural technology</t>
  </si>
  <si>
    <t xml:space="preserve">Provides additional funding to the Governor's Agriculture and Forestry Industries Development Fund, specifying that up to $1.25 million each year may expand the program to support advancements in agricultural technology._x000D_
_x000D_
</t>
  </si>
  <si>
    <t>Provide funding for agricultural technology research grants</t>
  </si>
  <si>
    <t xml:space="preserve">Allocates competitive grant funding for agricultural technology research projects. Companion amendments provide additional funding to the Governor's Agriculture and Forestry Industries Development Fund to award grants to support advancements in agricultural technology and funds to address workforce needs in agricultural technology industries._x000D_
_x000D_
</t>
  </si>
  <si>
    <t>Decrease deposit to Wine Promotion Fund</t>
  </si>
  <si>
    <t xml:space="preserve">Decreases the deposit required to be made to the Wine Promotion Fund based on updated wine and cider tax revenue collections attributable to Virginia wineries and cideries._x000D_
_x000D_
</t>
  </si>
  <si>
    <t>Specify deposit to the Spirits Promotion Fund</t>
  </si>
  <si>
    <t xml:space="preserve">Provides funds for deposit to the Spirits Promotion Fund based on the sale of spirits produced by Virginia distillers._x000D_
_x000D_
</t>
  </si>
  <si>
    <t>Provide funding for commodity grading and inspection service nongeneral fund positions to meet market demands</t>
  </si>
  <si>
    <t xml:space="preserve">Provides support for eight commodity grading and inspection positions to enable the grain, peanut, poultry, and egg industries in Virginia to meet consumer demand._x000D_
_x000D_
</t>
  </si>
  <si>
    <t>Transfer nongeneral fund positions to provide support for grading and certification of Virginia products</t>
  </si>
  <si>
    <t xml:space="preserve">Transfers nongeneral fund positions within the agency to provide necessary support for the agency's grading and certification of Virginia products._x000D_
_x000D_
</t>
  </si>
  <si>
    <t>100011000</t>
  </si>
  <si>
    <t>Virginia Racing Commission</t>
  </si>
  <si>
    <t>Virginia Racing Commission (405)</t>
  </si>
  <si>
    <t>Increase the amount of appropriation for the Virginia Breeders Fund</t>
  </si>
  <si>
    <t xml:space="preserve">Provides additional appropriation to allow agency to spend increased funds acquired through historical horse racing. Item 111, paragraph G of the Appropriation Act directs .025 percent of the money wagered on historical horse racing to be distributed to the Virginia Breeders Fund._x000D_
_x000D_
</t>
  </si>
  <si>
    <t>100011300</t>
  </si>
  <si>
    <t>Economic Development Incentive Payments (312)</t>
  </si>
  <si>
    <t>Adjust the Virginia Investment Performance grant schedule</t>
  </si>
  <si>
    <t xml:space="preserve">Updates the appropriation for the Virginia Investment Performance grants based on anticipated distributions._x000D_
_x000D_
</t>
  </si>
  <si>
    <t>Appropriate contingent balance to the Major Headquarters Workforce Grant Fund</t>
  </si>
  <si>
    <t xml:space="preserve">Provides funding for an additional deposit to the Major Headquarters Workforce Grant Fund. This funding was contingently appropriated from 2022 actual revenue collections pursuant to Item 485 L., Chapter 2, 2022 Acts of Assembly, Special Session I._x000D_
_x000D_
</t>
  </si>
  <si>
    <t>Appropriate surplus funds for Business Ready Sites Fund</t>
  </si>
  <si>
    <t xml:space="preserve">Allocates additional funding to the program for grants. This funding was contingently appropriated from 2022 actual revenue collections pursuant to Item 485 L., Chapter 2, 2022 Acts of Assembly, Special Session I._x000D_
_x000D_
</t>
  </si>
  <si>
    <t>Invest in site development</t>
  </si>
  <si>
    <t xml:space="preserve">Provides appropriation to identify and acquire one or more industrial sites to be owned by the Commonwealth, or for deposit to the Business Ready Sites Program Fund, established in §  2.2-2240.2:1, Code of Virginia. Funding in the second year is contingent upon actual general fund revenue collections for fiscal year 2023 being equal to or in excess of the official fiscal year 2023 revenue estimate._x000D_
_x000D_
</t>
  </si>
  <si>
    <t>Provide additional appropriation for the Virginia Economic Development Incentive Grant</t>
  </si>
  <si>
    <t xml:space="preserve">Increases appropriation for the Virginia Economic Development Incentive Grant to support the revised incentive payment schedule._x000D_
_x000D_
</t>
  </si>
  <si>
    <t>100011400</t>
  </si>
  <si>
    <t>Department of Housing and Community Development</t>
  </si>
  <si>
    <t>Department of Housing and Community Development (165)</t>
  </si>
  <si>
    <t>Expand the Virginia Main Street program</t>
  </si>
  <si>
    <t xml:space="preserve">Provides additional funding for the Virginia Main Street Program, with a specified amount to focus on a locality in the Crater Planning District._x000D_
_x000D_
</t>
  </si>
  <si>
    <t xml:space="preserve">Increase support for the Go Virginia Talent Pathways </t>
  </si>
  <si>
    <t xml:space="preserve">Expands the Virginia Talent Pathways program by providing support the second year for qualifying regions to support organizational, administrative, and capacity building activities, as well as funding grants to support the development of talent pathways development collaborations._x000D_
_x000D_
</t>
  </si>
  <si>
    <t>Support an economic development project in Petersburg</t>
  </si>
  <si>
    <t xml:space="preserve">Provides appropriation from the federal State and Local Recovery Fund pursuant to the American Rescue Plan Act of 2021 to support an economic development project in Petersburg. The appropriation is allocated in a separate item in Central Accounts._x000D_
_x000D_
</t>
  </si>
  <si>
    <t>Support local housing inspection programs</t>
  </si>
  <si>
    <t xml:space="preserve">Provides funds for a program to assist local building authorities in addressing permitting backlogs._x000D_
_x000D_
</t>
  </si>
  <si>
    <t>Support workforce needs in agricultural technology industries</t>
  </si>
  <si>
    <t xml:space="preserve">Provides funding under the Go Virginia program to address workforce needs in agricultural technology industries. Companion amendments provide funding for agricultural technology research and expand the Governor's Agriculture and Forestry Industries Development Fund to support advancements in agricultural technology._x000D_
_x000D_
</t>
  </si>
  <si>
    <t>Provide additional workforce funding for Go Virginia</t>
  </si>
  <si>
    <t xml:space="preserve">Increases funding allocations to four regional councils to further workforce development efforts._x000D_
_x000D_
</t>
  </si>
  <si>
    <t>Relief for flood damage in Buchanan and Tazewell Counties</t>
  </si>
  <si>
    <t xml:space="preserve">Provides appropriation from unobligated balances in the Low-Income Energy Efficiency Program Fund to provide relief from flood damage to residents of Buchanan and Tazewell Counties._x000D_
_x000D_
</t>
  </si>
  <si>
    <t xml:space="preserve">Directs the Director, Department of Planning and Budget, to revert to the general fund $1,064,681 from the surplus balances of this program on or before June 30, 2023._x000D_
_x000D_
</t>
  </si>
  <si>
    <t>Adjust special fund appropriation between programs</t>
  </si>
  <si>
    <t xml:space="preserve">Shifts special fund appropriation between programs to align with anticipated expenditures._x000D_
_x000D_
</t>
  </si>
  <si>
    <t>100012000</t>
  </si>
  <si>
    <t>Department of Energy</t>
  </si>
  <si>
    <t>Department of Energy (409)</t>
  </si>
  <si>
    <t>Establish and capitalize the Virginia Power Innovation Fund</t>
  </si>
  <si>
    <t xml:space="preserve">Provides for a deposit from the general fund into a new fund to be used for research and development of innovative energy technologies (including nuclear, hydrogen, carbon capture and utilization), and energy storage._x000D_
_x000D_
</t>
  </si>
  <si>
    <t>Provide funding for positions tied to the Virginia Energy Plan</t>
  </si>
  <si>
    <t xml:space="preserve">Provides general fund support to increase capacity in the Renewable Energy and Energy Efficiency divisions._x000D_
_x000D_
</t>
  </si>
  <si>
    <t>Align federal appropriation with anticipated expenditures in energy programs</t>
  </si>
  <si>
    <t xml:space="preserve">Provides federal appropriation for increasing activities in Energy Conservation and Alternative Energy Supply Programs._x000D_
_x000D_
</t>
  </si>
  <si>
    <t>Align federal appropriation with anticipated mineral management expenditures</t>
  </si>
  <si>
    <t xml:space="preserve">Provides additional federal appropriation to support increasing activities in Coal Environmental Protection and Land Reclamation._x000D_
_x000D_
</t>
  </si>
  <si>
    <t>100012300</t>
  </si>
  <si>
    <t>Department of Small Business and Supplier Diversity</t>
  </si>
  <si>
    <t>Department of Small Business and Supplier Diversity (350)</t>
  </si>
  <si>
    <t>Reflect Virginia Small Business Financing Authority anticipated expenditures</t>
  </si>
  <si>
    <t xml:space="preserve">A technical adjustment to align nongeneral fund appropriation with anticipated expenditures._x000D_
_x000D_
</t>
  </si>
  <si>
    <t>100012400</t>
  </si>
  <si>
    <t>Fort Monroe Authority</t>
  </si>
  <si>
    <t>Fort Monroe Authority (360)</t>
  </si>
  <si>
    <t>Provide funding for marketing initiatives</t>
  </si>
  <si>
    <t xml:space="preserve">Provides general fund support to expand the scope of the authority's marketing plan to increase brand awareness beyond the Hampton Roads area._x000D_
_x000D_
</t>
  </si>
  <si>
    <t>100012500</t>
  </si>
  <si>
    <t>Virginia Economic Development Partnership (310)</t>
  </si>
  <si>
    <t>Fund a study on airline service expansion</t>
  </si>
  <si>
    <t xml:space="preserve">Supports a study to assess the viability of expanding airline services throughout the Commonwealth, and increasing capacity at the Roanoke Airport._x000D_
_x000D_
</t>
  </si>
  <si>
    <t>Market Virginia's agricultural technology capacity</t>
  </si>
  <si>
    <t xml:space="preserve">Provides funding to support marketing strategies related to expanding Virginia's presence in the agricultural technology sector and participation in agricultural technology events._x000D_
_x000D_
</t>
  </si>
  <si>
    <t>100012800</t>
  </si>
  <si>
    <t>Secretary of Education</t>
  </si>
  <si>
    <t>Secretary of Education (185)</t>
  </si>
  <si>
    <t>Add positions to support the Secretary of Education's office</t>
  </si>
  <si>
    <t xml:space="preserve">Provides funding and three positions to support the office of the Secretary of Education. _x000D_
_x000D_
</t>
  </si>
  <si>
    <t>100012900</t>
  </si>
  <si>
    <t>Department of Education, Central Office Operations (201)</t>
  </si>
  <si>
    <t>Maintain teacher licensure system</t>
  </si>
  <si>
    <t xml:space="preserve">Provides funding to operate the Commonwealth's online teacher licensure application system._x000D_
_x000D_
</t>
  </si>
  <si>
    <t xml:space="preserve">Provide flexibility for childcare staff-to-children ratios </t>
  </si>
  <si>
    <t xml:space="preserve">Allows the Superintendent of Public Instruction to alter staff-to-child ratios and group sizes in licensed child day centers and child day centers that participate in the Child Care Subsidy Program through June 30, 2024._x000D_
_x000D_
</t>
  </si>
  <si>
    <t>Transfer appropriation between programs</t>
  </si>
  <si>
    <t xml:space="preserve">Transfers appropriation between programs to correct adjustments that were made during the 2022 Session of the General Assembly._x000D_
_x000D_
</t>
  </si>
  <si>
    <t>100013600</t>
  </si>
  <si>
    <t>Direct Aid to Public Education (197)</t>
  </si>
  <si>
    <t>Update Average Daily Membership projections based on actual Fall Membership</t>
  </si>
  <si>
    <t xml:space="preserve">Updates Average Daily Membership projections based on actual Fall Membership data submitted by local school divisions in fall 2022. _x000D_
_x000D_
</t>
  </si>
  <si>
    <t>Update costs of Categorical programs</t>
  </si>
  <si>
    <t xml:space="preserve">Adjusts funding for certain educational programs that exceed the foundation of the Standards of Quality. State or federal statutes or regulations mandate most categorical programs. These adjustments update the cost of continuing the current programs with the required data revisions._x000D_
_x000D_
</t>
  </si>
  <si>
    <t>Update costs of Incentive programs</t>
  </si>
  <si>
    <t xml:space="preserve">Adjusts funding for certain educational programs that exceed the foundation of the Standards of Quality. These programs are designed to address educational needs of specific targeted student populations. Funding for these programs is primarily formula-driven and subject to changes in membership, participation rates, and test scores._x000D_
_x000D_
</t>
  </si>
  <si>
    <t>Update Fall Membership data in Direct Aid program formulas</t>
  </si>
  <si>
    <t xml:space="preserve">Updates the Fall Membership data used in certain Direct Aid to Public Education program funding formulas based on actual data submitted by school divisions in fall 2022._x000D_
_x000D_
</t>
  </si>
  <si>
    <t xml:space="preserve">Update Lottery proceeds for public education </t>
  </si>
  <si>
    <t xml:space="preserve">Adjusts funding to reflect changes in the estimate of Lottery proceeds to support K-12 public education. The fiscal year 2023 Lotttery proceeds estimate decreases from $784.7 million to $775.2 million, and the fiscal year 2024 estimate increases from $764.7 million to $769.0 million._x000D_
_x000D_
</t>
  </si>
  <si>
    <t>Update program participation for Remedial Summer School</t>
  </si>
  <si>
    <t xml:space="preserve">Updates the state cost of Remedial Summer School based on actual program participation in summer 2022._x000D_
_x000D_
</t>
  </si>
  <si>
    <t>Update sales tax distribution for school age population</t>
  </si>
  <si>
    <t xml:space="preserve">Updates the sales tax distribution to local school divisions based on the latest yearly estimate of school age population from the Weldon Cooper Center for Public Service._x000D_
_x000D_
</t>
  </si>
  <si>
    <t>Update sales tax revenue for public education</t>
  </si>
  <si>
    <t xml:space="preserve">Updates funding provided to local school divisions based on the December 2022 sales tax forecast._x000D_
_x000D_
</t>
  </si>
  <si>
    <t>Update Supplemental Education accounts</t>
  </si>
  <si>
    <t xml:space="preserve">Updates state support for National Board Certified Teacher bonuses based on the projected number of teachers eligible for this bonus in the 2022-2024 biennium._x000D_
_x000D_
</t>
  </si>
  <si>
    <t xml:space="preserve">Update the cost of Lottery-funded programs </t>
  </si>
  <si>
    <t xml:space="preserve">Adjusts state support for Lottery-funded programs based on actual participation and updated projections._x000D_
_x000D_
</t>
  </si>
  <si>
    <t>Update the state cost for English as a Second Language</t>
  </si>
  <si>
    <t xml:space="preserve">Updates cost of the English as a Second Language Standards of Quality program to reflect updated data for verified English learners. _x000D_
_x000D_
</t>
  </si>
  <si>
    <t>Expand reading specialist staffing standard to 4th and 5th grades</t>
  </si>
  <si>
    <t xml:space="preserve">Provides the state share of funding for one reading specialist instructional position for each 550 students in grades four and five, beginning with the 2023-2024 school year. _x000D_
_x000D_
</t>
  </si>
  <si>
    <t>Increase support for Communities in Schools</t>
  </si>
  <si>
    <t xml:space="preserve">Provides additional one-time support for Communities in Schools to expand programs in Petersburg and rural communities, including Southside and Southwest Virginia._x000D_
_x000D_
</t>
  </si>
  <si>
    <t>Provide retention bonus for instructional and support positions</t>
  </si>
  <si>
    <t xml:space="preserve">Provides the state share of a one-time retention bonus payment on September 1, 2023, for instructional and support positions  Funding is based on the state share of a 1.0 percent bonus per funded SOQ instructional and support position, Academic Year Governor’s School instructional and support position, and Regional Alternative Education Program instructional and support position. _x000D_
_x000D_
</t>
  </si>
  <si>
    <t>Provide targeted support for early childhood education through Mixed Delivery programming</t>
  </si>
  <si>
    <t xml:space="preserve">Supports a pilot program for full-day, full-year services for at-risk childen in the Lenowisco and Crater planning districts through the Virginia Early Childhood Foundation Mixed Delivery preschool program. _x000D_
_x000D_
</t>
  </si>
  <si>
    <t>Support math specialists for grades kindergarten through eight</t>
  </si>
  <si>
    <t xml:space="preserve">Provides funding for the state share of a math specialist instructional position in schools that serve students in grades kindergarten through eight and rank in the lowest 10 percent statewide on math Standards of Learning assessments. _x000D_
_x000D_
</t>
  </si>
  <si>
    <t>Support performance pay for top performing teachers</t>
  </si>
  <si>
    <t xml:space="preserve">Funds an initiative to provide meaningful rewards to effective teachers as demonstrated through student academic growth and achievement. This program provides a bonus payment of $5,000 per individual to top performing teachers identified by the Department of Education in conjunction with local school divisions._x000D_
_x000D_
</t>
  </si>
  <si>
    <t>Support teacher recruitment incentives for hard-to-fill positions and hard-to-staff schools</t>
  </si>
  <si>
    <t xml:space="preserve">Provides a one-time teacher recruitment incentive payment for teachers hired to fill instructional positions in hard-to-fill positions or hard-to-staff schools between July and September 2023._x000D_
_x000D_
</t>
  </si>
  <si>
    <t xml:space="preserve">Update Academic Year Governor’s School per pupil amounts </t>
  </si>
  <si>
    <t xml:space="preserve">Updates the per pupil amounts for Academic Year Governor's Schools to account for the ongoing cost of the 2020-2022 biennium compensation supplement. This update was not accounted for in the 2022-2024 biennium rebenchmarking process._x000D_
_x000D_
</t>
  </si>
  <si>
    <t>Increase funding for college partnership laboratory schools</t>
  </si>
  <si>
    <t xml:space="preserve">Increases funding to be deposited into the College Partnership Laboratory Schools Fund to be distributed by the Board of Education to support per-pupil costs for approved college partnership laboratory schools. _x000D_
_x000D_
</t>
  </si>
  <si>
    <t xml:space="preserve">Use Lottery fund balances to support existing appropriation </t>
  </si>
  <si>
    <t xml:space="preserve">Appropriates cash balances from the Lottery Proceeds Fund to support the difference between the Lottery Proceeds Fund appropriation in Chapter 2, 2022 Acts of Assembly, Special Session I, and the Lottery Board's October 2022 revised forecast._x000D_
_x000D_
</t>
  </si>
  <si>
    <t>Introduced Budget Savings</t>
  </si>
  <si>
    <t>Increase flexibility for teacher scholarship funds supporting dual enrollment credentialing</t>
  </si>
  <si>
    <t xml:space="preserve">Adds language to provide flexibility for underutilized teacher scholarship funds by increasing the lifetime maximum award and expanding eligibility to teachers pursuing additional training or coursework to teach an industry credential. _x000D_
_x000D_
</t>
  </si>
  <si>
    <t xml:space="preserve">Revise teacher requirements for Virginia Preschool Initiative community provider programs </t>
  </si>
  <si>
    <t xml:space="preserve">Revises teacher requirements for community-based providers that are recipients of Virginia Preschool Initiative (VPI) grants. This change aligns teacher licensure requirements for community-based providers under VPI and Mixed Delivery to increase the number of children served in high quality preschool settings._x000D_
_x000D_
</t>
  </si>
  <si>
    <t>Update total ARPA bonus amount for school division instructional and support staff</t>
  </si>
  <si>
    <t xml:space="preserve">Updates budget language for the bonus payments to school division instructional and support staff from American Rescue Plan Act (ARPA) funds based on a revised calculation. The appropriation for these bonus payments is provided in Item 486.  _x000D_
_x000D_
</t>
  </si>
  <si>
    <t>Increase nongeneral fund appropriation for Summer Residential Governor's World Language Academies</t>
  </si>
  <si>
    <t xml:space="preserve">Increases the nongeneral fund appropriation for Summer Residential Governor's World Language Academies to account for actual tuition collected. _x000D_
_x000D_
</t>
  </si>
  <si>
    <t>100013900</t>
  </si>
  <si>
    <t>Virginia School for the Deaf and the Blind</t>
  </si>
  <si>
    <t>Virginia School for the Deaf and the Blind (218)</t>
  </si>
  <si>
    <t>Adjust salaries to remain competitive and retain employees</t>
  </si>
  <si>
    <t xml:space="preserve">Supports salary adjustments to remain competitive with the local labor market and local school divisions, in order to recruit and retain instructional and support staff. _x000D_
_x000D_
</t>
  </si>
  <si>
    <t>100014200</t>
  </si>
  <si>
    <t>State Council of Higher Education for Virginia</t>
  </si>
  <si>
    <t>State Council of Higher Education for Virginia (245)</t>
  </si>
  <si>
    <t>Increase Tuition Assistance Grant (TAG) award for online students</t>
  </si>
  <si>
    <t xml:space="preserve">Increases the TAG online award to $3,750 in FY 2024 and benchmarks it at 75 percent of the on-campus award amount rather than 50 percent of the on-campus amount._x000D_
_x000D_
</t>
  </si>
  <si>
    <t>Support student mental health services</t>
  </si>
  <si>
    <t xml:space="preserve">Provides one-time funding with mandatory carryforward to pursue contracts for mental health services for K-12 and college students in Virginia._x000D_
_x000D_
</t>
  </si>
  <si>
    <t>Establish process for higher education financial reporting</t>
  </si>
  <si>
    <t xml:space="preserve">Requires the State Council of Higher Education for Virginia, in consultation with the Department of Accounts, to develop a process and standardized format for institutions of higher education to report annual financial data for all state and local funds that are not recorded in the state’s central financial reporting system._x000D_
_x000D_
</t>
  </si>
  <si>
    <t>Increase state maximum per-credential investment in Workforce Credential Grant</t>
  </si>
  <si>
    <t xml:space="preserve">Increases the maximum reimbursement amount per eligible credential per student from $3,000 to $4,000._x000D_
_x000D_
</t>
  </si>
  <si>
    <t>100019900</t>
  </si>
  <si>
    <t>University of Virginia Medical Center</t>
  </si>
  <si>
    <t>University of Virginia Medical Center (209)</t>
  </si>
  <si>
    <t xml:space="preserve">Directs the Director, Department of Planning and Budget, to revert to the general fund $249,997 of surplus balance originally allocated for a helipad._x000D_
_x000D_
</t>
  </si>
  <si>
    <t xml:space="preserve">Aligns nongeneral fund appropriation with anticipated revenues._x000D_
_x000D_
</t>
  </si>
  <si>
    <t>100020200</t>
  </si>
  <si>
    <t>University of Virginia's College at Wise (246)</t>
  </si>
  <si>
    <t>Provide funding to explore research university status</t>
  </si>
  <si>
    <t xml:space="preserve">Provides funding to conduct a study to determine the feasibility of UVA-Wise becoming a research institution. _x000D_
_x000D_
</t>
  </si>
  <si>
    <t>Support expansion of the Center for Teaching Excellence</t>
  </si>
  <si>
    <t xml:space="preserve">Provides funding to support new initiatives and targeted programming aimed at helping provisionally-licensed teachers achieve full licensure in an effort to combat the ongoing teacher shortage. _x000D_
_x000D_
</t>
  </si>
  <si>
    <t>Increase maximum employment level for previously funded positions</t>
  </si>
  <si>
    <t xml:space="preserve">Increases authorized position level to account for positions that were funded in Chapter 2, 2022 Acts of Assembly, Special Session I._x000D_
_x000D_
</t>
  </si>
  <si>
    <t>100020600</t>
  </si>
  <si>
    <t>Virginia Commonwealth University</t>
  </si>
  <si>
    <t>Virginia Commonwealth University (236)</t>
  </si>
  <si>
    <t>Pursue Massey Cancer Center Comprehensive status</t>
  </si>
  <si>
    <t xml:space="preserve">Provides funding to allow the agency to develop key strategic initiatives and augment its established research programs to support its elevation to Comprehensive status as designated by the National Cancer Institute._x000D_
_x000D_
</t>
  </si>
  <si>
    <t>Provide authority for University and Health System Authority appointments</t>
  </si>
  <si>
    <t xml:space="preserve">Adds language to allow flexibility in the appointments of the vice president for health sciences of Virginia Commonwealth University and chief executive officer of the Virginia Commonwealth University Health System Authority._x000D_
_x000D_
</t>
  </si>
  <si>
    <t>Transfer nongeneral fund appropriation between programs</t>
  </si>
  <si>
    <t xml:space="preserve">Transfers excess nongeneral fund appropriation from Sponsored Programs to State Health Services and Financial Aid to reflect anticipated expenses in these areas. _x000D_
_x000D_
</t>
  </si>
  <si>
    <t>100021200</t>
  </si>
  <si>
    <t>Virginia Community College System</t>
  </si>
  <si>
    <t>Virginia Community College System (260)</t>
  </si>
  <si>
    <t>Establish or expand career placement centers</t>
  </si>
  <si>
    <t xml:space="preserve">Provides funding to establish or expand career placement centers on community college campuses. Funds will primarily support outreach services connecting students to employers._x000D_
_x000D_
</t>
  </si>
  <si>
    <t>Increase availability of industry recognized credentials to high school students</t>
  </si>
  <si>
    <t xml:space="preserve">Provides funding to implement five accelerator programs that partner community colleges with local school divisions to teach courses that lead to attainment of industry-recognized certifications or credentials that are in demand by regional employers._x000D_
_x000D_
</t>
  </si>
  <si>
    <t xml:space="preserve">Promote awareness of G3 and FastForward </t>
  </si>
  <si>
    <t xml:space="preserve">Provides one-time funding to support increased marketing, outreach, and public awareness for G3 and FastForward programs._x000D_
_x000D_
</t>
  </si>
  <si>
    <t>100022300</t>
  </si>
  <si>
    <t>Virginia Polytechnic Institute and State University</t>
  </si>
  <si>
    <t>Virginia Polytechnic Institute and State University (208)</t>
  </si>
  <si>
    <t>Align nongeneral fund appropriation for Sponsored Program activity</t>
  </si>
  <si>
    <t xml:space="preserve">Provides an increase in the nongeneral fund appropriation to accommodate continued growth in extramural activity from private funding, grants and contracts, and enterprise fund, and overhead activities in Sponsored Programs._x000D_
_x000D_
</t>
  </si>
  <si>
    <t>Increase nongeneral fund appropriation to reflect fall 2022 enrollment and approved tuition rates</t>
  </si>
  <si>
    <t xml:space="preserve">Adjusts the nongeneral fund appropriation to support Educational and General (E&amp;G) programs. The additional revenue is generated from student enrollment growth and tuition and fee rates approved by the university's board of visitors._x000D_
_x000D_
</t>
  </si>
  <si>
    <t>100024600</t>
  </si>
  <si>
    <t>Virginia Museum of Fine Arts</t>
  </si>
  <si>
    <t>Virginia Museum of Fine Arts (238)</t>
  </si>
  <si>
    <t>Realign appropriation to accurate program and subobject codes</t>
  </si>
  <si>
    <t xml:space="preserve">Adjusts the agency's general fund appropriation to ensure proper accounting related to leased storage space and information technology upgrades. _x000D_
_x000D_
</t>
  </si>
  <si>
    <t>100024700</t>
  </si>
  <si>
    <t>Eastern Virginia Medical School</t>
  </si>
  <si>
    <t>Eastern Virginia Medical School (274)</t>
  </si>
  <si>
    <t>Support one-time costs for Eastern Virginia Medical School and Old Dominion University merger</t>
  </si>
  <si>
    <t xml:space="preserve">Supports the one-time costs associated with planning and initial integration activities necessary to ensure a successful launch of the Eastern Virginia Health Sciences Center at Old Dominion University._x000D_
_x000D_
</t>
  </si>
  <si>
    <t>100025800</t>
  </si>
  <si>
    <t>Department of Accounts (151)</t>
  </si>
  <si>
    <t>Increase appropriation to expand Quality Assurance Unit</t>
  </si>
  <si>
    <t xml:space="preserve">Expands the Quality Assurance Unit by an additional five positions to allow for adequate quality assurance reviews of state agencies. _x000D_
_x000D_
</t>
  </si>
  <si>
    <t>Increase appropriation for SilverLine Web Application Firewall</t>
  </si>
  <si>
    <t xml:space="preserve">Increases appropriation for extended support of the SilverLine Web Application Firewall. The firewall will provide enhanced protection to the Cardinal Financials and Human Capital Resource Management applications. _x000D_
_x000D_
</t>
  </si>
  <si>
    <t>Increase appropriation for Commonwealth Vendor Group functionality</t>
  </si>
  <si>
    <t xml:space="preserve">Increases nongeneral fund appropriation to support the functionality of the Commonwealth Vendor Group. _x000D_
_x000D_
</t>
  </si>
  <si>
    <t>Adjust rates and appropriation for the Payroll Service Bureau</t>
  </si>
  <si>
    <t xml:space="preserve">Adjusts rates for the Payroll Service Bureau internal service fund and aligns appropriation with projected annual operating costs. _x000D_
_x000D_
</t>
  </si>
  <si>
    <t>100026600</t>
  </si>
  <si>
    <t>Department of Accounts Transfer Payments (162)</t>
  </si>
  <si>
    <t>Appropriate mandatory Revenue Stabilization Fund deposit</t>
  </si>
  <si>
    <t xml:space="preserve">Provides the mandatory deposit to the Revenue Stabilization Fund in 2024, net of the amount deposited in the Revenue Reserve Fund as an advanced reservation. A separate amendment directs the State Comptroller to transfer the advanced reservation amount from the Revenue Reserve Fund to the Revenue Stabilization Fund. _x000D_
_x000D_
</t>
  </si>
  <si>
    <t>Appropriate Virginia Retirement System deposit contingent on fiscal year 2022 revenue collection</t>
  </si>
  <si>
    <t xml:space="preserve">Provides funding for a one-time lump sum payment to the Virginia Retirement System to reduce unfunded liabilities. This funding was contingently appropriated from 2022 actual revenue collections pursuant to Item 485 L., Chapter 2, 2022 Acts of Assembly, Special Session I._x000D_
_x000D_
</t>
  </si>
  <si>
    <t>Authorize transfer of funds deposited to Revenue Reserve Fund as advanced reservation</t>
  </si>
  <si>
    <t xml:space="preserve">Directs the State Comptroller to transfer $498.7 million from Revenue Reserve Fund to the Revenue Stabilization Fund. This amount was deposited in the Revenue Reserve Fund pursuant to Item 274 of Chapter 1, 2022 Acts of Assembly, Special Session I, as an advanced reservation for any Constitutionally-required deposits to the Revenue Stabilization Fund. A separate amendment appropriates the balance of the mandatory deposit._x000D_
_x000D_
</t>
  </si>
  <si>
    <t>100027200</t>
  </si>
  <si>
    <t>Department of Planning and Budget</t>
  </si>
  <si>
    <t>Department of Planning and Budget (122)</t>
  </si>
  <si>
    <t>Provide general fund support for additional staff</t>
  </si>
  <si>
    <t xml:space="preserve">Increases general fund appropriation to fund three full-time equivalent positions. The agency can absorb these three positions within its current maximum employment level._x000D_
_x000D_
</t>
  </si>
  <si>
    <t>Modernize the Regulatory Town Hall</t>
  </si>
  <si>
    <t xml:space="preserve">Establishes a working capital advance of up to $3.0 million for the planning, development, configuration, and roll-out of a new platform for the Regulatory Town Hall. The Regulatory Town Hall is a central administrative system used by citizens to learn about and comment on regulations, and by agencies and the Governor's Office to review regulations. Repayment of the working capital advance will be funded through revenues derived from charges paid by state agencies posting information in the Regulatory Town Hall._x000D_
_x000D_
</t>
  </si>
  <si>
    <t>100027300</t>
  </si>
  <si>
    <t>Department of Taxation (161)</t>
  </si>
  <si>
    <t>Mandate online registration for new businesses</t>
  </si>
  <si>
    <t xml:space="preserve">Mandates that all new businesses in the Commonwealth file their registration electronically through the Business iReg application._x000D_
_x000D_
</t>
  </si>
  <si>
    <t>Increase funding for review of the revenue management system</t>
  </si>
  <si>
    <t xml:space="preserve">Increases general fund appropriation for a workgroup review of the Integrated Revenue Management System. This workgroup will develop recommendations to modernize the system._x000D_
_x000D_
</t>
  </si>
  <si>
    <t>100027700</t>
  </si>
  <si>
    <t>Department of the Treasury</t>
  </si>
  <si>
    <t>Department of the Treasury (152)</t>
  </si>
  <si>
    <t>Adjust funding to process taxpayer refund checks</t>
  </si>
  <si>
    <t xml:space="preserve">Provides additional funding to process taxpayer refund checks based on actual costs._x000D_
_x000D_
</t>
  </si>
  <si>
    <t>Fund information technology disaster recovery services</t>
  </si>
  <si>
    <t xml:space="preserve">Provides funding to subscribe to disaster recovery services in order to meet recovery time objectives for essential agency functions._x000D_
_x000D_
</t>
  </si>
  <si>
    <t>100028000</t>
  </si>
  <si>
    <t>Treasury Board (155)</t>
  </si>
  <si>
    <t>Adjust funding for debt service</t>
  </si>
  <si>
    <t xml:space="preserve">Adjusts funding for debt service on bonds issued by the Virginia Public Building Authority and the Virginia College Building Authority for capital projects and higher education equipment._x000D_
_x000D_
</t>
  </si>
  <si>
    <t>Adjust funding for bond defeasance costs</t>
  </si>
  <si>
    <t xml:space="preserve">Adjusts funding for the defeasance of bonds for the Central Virginia Training Center and the Eastern Shore Farmers Market based on updated cost projections. Actual defeasance costs are expected to be lower than originally planned._x000D_
_x000D_
</t>
  </si>
  <si>
    <t>Health &amp; Human Resources</t>
  </si>
  <si>
    <t>100028300</t>
  </si>
  <si>
    <t>Secretary of Health and Human Resources</t>
  </si>
  <si>
    <t>Secretary of Health and Human Resources (188)</t>
  </si>
  <si>
    <t>Add funds for a behavioral health transformation contractor</t>
  </si>
  <si>
    <t xml:space="preserve">Provides funding to support the one-time cost of a vendor to assist with implementing a plan to transform behavioral health._x000D_
_x000D_
</t>
  </si>
  <si>
    <t>Conduct campaign to reduce fentanyl poisoning among youth</t>
  </si>
  <si>
    <t xml:space="preserve">Uses national opioid settlement funds to conduct a public awareness campaign aimed at reducing the number of incidents of fentanyl poisoning among youth. Funding may also be used for a landscape analysis, surveys, research, design, and the purchase of media. _x000D_
_x000D_
</t>
  </si>
  <si>
    <t>Develop a statewide strategic plan for the health care workforce</t>
  </si>
  <si>
    <t xml:space="preserve">Supports the cost of a contractor to develop a statewide strategic plan on the Commonwealth's health care workforce needs._x000D_
_x000D_
</t>
  </si>
  <si>
    <t>Study the statewide coordination of behavioral health and substance abuse programs with an emphasis on veterans</t>
  </si>
  <si>
    <t xml:space="preserve">Funds a consultant in the Office of the Secretary of Health and Human Resources that will study the Commonwealth’s coordination of behavioral health and substance abuse programs with an emphasis on veterans. The one-time study will include, but not be limited to, state efforts to address substance use disorder, suicide and post-traumatic stress disorder._x000D_
_x000D_
</t>
  </si>
  <si>
    <t>100028400</t>
  </si>
  <si>
    <t>Children's Services Act (200)</t>
  </si>
  <si>
    <t>Adjust program funding to reflect forecasted expenditures</t>
  </si>
  <si>
    <t xml:space="preserve">Reduces appropriation to reflect the projected program spending level. In addition, language directs the Director of the Department of Planning and Budget to revert approximately $29.2 million in 2022 balances that were carried forward into 2023 pursuant to budget language._x000D_
_x000D_
</t>
  </si>
  <si>
    <t>100028600</t>
  </si>
  <si>
    <t>Department for the Deaf and Hard-Of-Hearing</t>
  </si>
  <si>
    <t>Department for the Deaf and Hard-Of-Hearing (751)</t>
  </si>
  <si>
    <t>Fund unavoidable increases in shared services contract costs</t>
  </si>
  <si>
    <t xml:space="preserve">Funds the increased cost of administrative services being provided by the Department for Aging and Rehabilitative Services._x000D_
_x000D_
</t>
  </si>
  <si>
    <t>100028700</t>
  </si>
  <si>
    <t>Department of Health (601)</t>
  </si>
  <si>
    <t>Add funding for sexual assault forensic examiner training for emergency department staff</t>
  </si>
  <si>
    <t xml:space="preserve">Funds sexual assault forensic examiner training for emergency department staff as required by the Code of Virginia. _x000D_
_x000D_
</t>
  </si>
  <si>
    <t>Provide additional support to address increases in rent costs for local health departments</t>
  </si>
  <si>
    <t xml:space="preserve">Supports local health districts that are expecting significant cost increases due to moving to new facilities or rent increases in existing facilities by providing additional general and nongeneral fund appropriation. Health districts do not fully control the process for determining when and where their facilities will be located._x000D_
_x000D_
</t>
  </si>
  <si>
    <t xml:space="preserve">Increase funding to support salary adjustments for Office of the Chief Medical Examiner staff </t>
  </si>
  <si>
    <t xml:space="preserve">Provides funding for salary adjustments for the Chief Medical Examiner, Assistant Chief Medical Examiners, and non-physician staff. This adjustment aligns salaries to be more competitive with other states._x000D_
_x000D_
</t>
  </si>
  <si>
    <t>Enhance the Behavioral Health Loan Repayment Program</t>
  </si>
  <si>
    <t xml:space="preserve">Increases funding for the Behavioral Health Loan Repayment Program. Increases loan repayment awards from $30,000 to $50,000 for child and adolescent psychiatrists, psychiatric nurse practitioners, and psychiatrists. Allows psychiatrists in residency to apply and qualify for loan repayments._x000D_
_x000D_
</t>
  </si>
  <si>
    <t>Enhance the Nurse Preceptor Incentive Program</t>
  </si>
  <si>
    <t xml:space="preserve">Provides funding to increase the awards provided through the Nursing Preceptor Incentive Program to $5,000 per semester (up from $1,000). Expands the eligibility of preceptor awards to include registered nurses and licensed practical nurses to encourage more clinicians to become preceptors._x000D_
_x000D_
</t>
  </si>
  <si>
    <t>Establish psychiatric nursing graduate education loan repayment program</t>
  </si>
  <si>
    <t xml:space="preserve">Provides loan repayments for psychiatric registered nurses and psychiatric nurse practitioners who work in Virginia over four years. _x000D_
_x000D_
</t>
  </si>
  <si>
    <t>Establish the Earn to Learn Nursing Education Acceleration program grant</t>
  </si>
  <si>
    <t xml:space="preserve">Provides funding to establish the Earn to Learn Nursing Education Acceleration program for partnerships between educational and health institutions to increaset he number of nursing graduates receiving necessary clinical training to achieve certification. Grantees must provide participating students employment opportunites consistent with their current certification level._x000D_
_x000D_
</t>
  </si>
  <si>
    <t>Increase drug-susceptible tuberculosis funding</t>
  </si>
  <si>
    <t xml:space="preserve">Provides funding to account for an increase in tuberculosis medication costs and to provide treatment options to more individuals.  _x000D_
_x000D_
</t>
  </si>
  <si>
    <t>Provide additional support for the nursing scholarships and loan repayment program</t>
  </si>
  <si>
    <t xml:space="preserve">Provides additional support for the nursing scholarships and loan repayment programs to provide additional awards for licensed practical and registered nurses. _x000D_
_x000D_
</t>
  </si>
  <si>
    <t>Provide funding for cybersecurity threat management position</t>
  </si>
  <si>
    <t xml:space="preserve">Provides funding to replace a contractor with a full-time cybersecurity analyst to protect and maintain the overall security of agency systems. _x000D_
_x000D_
</t>
  </si>
  <si>
    <t>Provide required state match funding for drinking water infrastructure projects</t>
  </si>
  <si>
    <t xml:space="preserve">Increases the general fund appropriation used as match to draw down the U.S. Environmental Protection Agency's grant funds for the Drinking Water State Revolving Fund. Increases the nongeneral fund appropriation as necessary to keep pace with the reimbursement and payment trends of drinking water grants. _x000D_
_x000D_
</t>
  </si>
  <si>
    <t>Add funds to address a reversion of federal funding for the Office of Drinking Water</t>
  </si>
  <si>
    <t xml:space="preserve">Provides general fund resources to cover federal deferrals associated with payments to the U.S. Environmental Protection Agency dating back to March of 2021._x000D_
_x000D_
</t>
  </si>
  <si>
    <t>Extend loan deadlines for COVID-19 pandemic response</t>
  </si>
  <si>
    <t xml:space="preserve">Extends the repayment term for any existing treasury loan authorized for the purpose of COVID-19 pandemic response activities to June 30, 2024, upon notification from the Department of Emergency Management to the Department of Accounts that federal reimbursement expected from the Federal Emergency Management Agency has not yet been received by the treasury loans’ existing planned repayment date._x000D_
_x000D_
</t>
  </si>
  <si>
    <t>Restrict abortion services</t>
  </si>
  <si>
    <t xml:space="preserve">Prevents expenditures from general or nongeneral fund sources to be used for providing abortion services, except as otherwise required by federal law._x000D_
_x000D_
</t>
  </si>
  <si>
    <t>Designate portion of opioid settlement funds for fentanyl response efforts</t>
  </si>
  <si>
    <t xml:space="preserve">Provides funding to support costs associated with a statewide fentanyl response strategy pursuant to legislation to be introduced in the 2023 General Assembly Session. The funding would come from the Commonwealth share of opioid settlement funds deposited to the Commonwealth Opioid Abatement and Remediation Fund._x000D_
_x000D_
</t>
  </si>
  <si>
    <t>Add appropriation for epidemiology and laboratory capacity grants</t>
  </si>
  <si>
    <t xml:space="preserve">Provides appropriation for Epidemiology and Laboratory Capacity for Prevention and Control of Emerging Infectious Diseases Cooperative Agreement grants, which are not funded by the federal American Rescue Plan Act. This will reduce the number of mid-year administrative adjustments and increase budget transparency. _x000D_
_x000D_
</t>
  </si>
  <si>
    <t>Transfer State Office of Rural Health Grant matching funds to correct program area</t>
  </si>
  <si>
    <t xml:space="preserve">Transfers appropriation for the State Office of Rural Health Grant matching funds to correct program area._x000D_
_x000D_
</t>
  </si>
  <si>
    <t>100030000</t>
  </si>
  <si>
    <t>Department of Health Professions</t>
  </si>
  <si>
    <t>Department of Health Professions (223)</t>
  </si>
  <si>
    <t>Make application processing more efficient and reduce reliance on wage employees</t>
  </si>
  <si>
    <t xml:space="preserve">Makes application processing more efficient and reduces reliance on wage employees._x000D_
_x000D_
</t>
  </si>
  <si>
    <t>100030200</t>
  </si>
  <si>
    <t>Department of Medical Assistance Services (602)</t>
  </si>
  <si>
    <t>Adjust funding for medical services for involuntary mental commitments</t>
  </si>
  <si>
    <t xml:space="preserve">Adjusts funding for the estimated cost of hospital and physician services for persons subject to an involuntary mental commitment. The most recent forecast of expenditures projects lower costs than previously estimated._x000D_
_x000D_
</t>
  </si>
  <si>
    <t>Adjust Virginia Health Care Fund appropriation</t>
  </si>
  <si>
    <t xml:space="preserve">Modifies appropriation in the Virginia Health Care Fund to reflect the latest revenue estimates. Since the Health Care Fund is used as state match for Medicaid, any increase in revenue offsets general fund support for Medicaid and any decrease requires additional general fund support._x000D_
_x000D_
</t>
  </si>
  <si>
    <t>Fund costs associated with settlement</t>
  </si>
  <si>
    <t xml:space="preserve">Provides one-time funding necessary to cover a required settlement with the Cover Virginia vendor._x000D_
_x000D_
</t>
  </si>
  <si>
    <t>Fund Family Access to Medical Insurance Security program utilization and inflation</t>
  </si>
  <si>
    <t xml:space="preserve">Adjusts funding for the Family Access to Medical Insurance Security program to reflect the latest forecast of expenditures as projected by the Department of Medical Assistance Services.  _x000D_
_x000D_
</t>
  </si>
  <si>
    <t xml:space="preserve">Provides funding for the cost of Medicaid utilization and inflation as estimated in the most recent expenditure forecast._x000D_
_x000D_
</t>
  </si>
  <si>
    <t xml:space="preserve">Adjusts funding for the Commonwealth's Medicaid Children's Health Insurance Program to reflect the latest expenditure forecast as projected by the Department of Medical Assistance Services.  _x000D_
_x000D_
</t>
  </si>
  <si>
    <t>Transfer resources to fund developmental disability waiver responsibilities</t>
  </si>
  <si>
    <t xml:space="preserve">Moves funds from the Department of Behavioral Health and Developmental Services to support agency responsibilities associated with developmental disability waiver services that will be transferred effective July 1, 2023.  This amendment also includes Appropriation Act language designating the Department of Medical Assistance Services as the agency responsible for all financial analysis, rates, and budget work associated with Virginia’s developmental disability waiver services. _x000D_
_x000D_
</t>
  </si>
  <si>
    <t>Account for extension of the federal public health emergency</t>
  </si>
  <si>
    <t xml:space="preserve">Adjusts Medicaid and Children's Health Insurance Program appropriations to account for the anticipated extension of the national public health emergency through April 11, 2023.  The expected extension would mean that the federal continuous enrollment requirement would expire on?April 30, 2023, and the federal Medicaid Assistance Percentages enhancement would continue through?June 30, 2023.  Language is added allowing the Department of Planning and Budget to move appropriation between fiscal years as necessary to maximize federal reimbursements._x000D_
_x000D_
</t>
  </si>
  <si>
    <t>Account for the Medicaid portion of state facility salary actions</t>
  </si>
  <si>
    <t xml:space="preserve">Appropriates the Medicaid share of salary augmentation costs for food services and environmental services staff at Southeastern Virginia Training Center and Hiram Davis Medical Center._x000D_
_x000D_
</t>
  </si>
  <si>
    <t>Add 20 psychiatric residencies through graduate medical education</t>
  </si>
  <si>
    <t xml:space="preserve">Adds funding to support 20 additional psychiatric residency slots funded through Medicaid beginning in 2024._x000D_
_x000D_
</t>
  </si>
  <si>
    <t>Add 500 developmental disability waiver slots</t>
  </si>
  <si>
    <t xml:space="preserve">Increases the number of developmental disability waiver slots beginning on July 1, 2023, to 1,100 by adding 500 additional slots. This amendment increases the number of new Family and Individual Supports waiver slots in 2024 from 500 to 930 and the number of new Community Living waiver slots from 100 to 170 in 2024._x000D_
_x000D_
</t>
  </si>
  <si>
    <t>Improve access to peer recovery support services</t>
  </si>
  <si>
    <t xml:space="preserve">Expands the availablity of peer recovery specialists in Medicaid by implementing measures that would reduce administrative barriers that limit access to services._x000D_
_x000D_
</t>
  </si>
  <si>
    <t>Improve third-party liability recoveries</t>
  </si>
  <si>
    <t xml:space="preserve">Funds seven positions to increase the amount of third-party liability recoveries.  It is expected that these positions will generate sufficient savings in the Medicaid program to offset the new administrative costs. _x000D_
_x000D_
</t>
  </si>
  <si>
    <t>Increase rates for personal care, respite, and companion services</t>
  </si>
  <si>
    <t xml:space="preserve">Increases provider rates for agency- and consumer-directed personal care, respite, and companion services by five percent effective July 1, 2023._x000D_
_x000D_
</t>
  </si>
  <si>
    <t>Reprocure Medicaid managed care program</t>
  </si>
  <si>
    <t xml:space="preserve">Authorizes the department to reprocure the Commonwealth’s managed care service delivery system with an expected implementation date of July 1, 2024. Funds are also provided to support one-time costs associated with the reprocurement._x000D_
_x000D_
</t>
  </si>
  <si>
    <t>Align outpatient rehabilitation reimbursement methodology with Medicare</t>
  </si>
  <si>
    <t xml:space="preserve">Updates the reimbursement methodology for outpatient rehabilitation services to the Resource Based Relative Value Scale.  This change is necessary to align Virginia's reimbursement methodology with Medicare and industry standards.  All changes must be budget neutral._x000D_
_x000D_
</t>
  </si>
  <si>
    <t>Fund capitated contract cost escalations</t>
  </si>
  <si>
    <t xml:space="preserve">Provides additional nongeneral fund appropriation to cover the anticipated cost of required contracts.  This amendment will avoid the need for future administrative adjustments. _x000D_
_x000D_
</t>
  </si>
  <si>
    <t>Implement telehealth service delivery options for developmental disability waivers</t>
  </si>
  <si>
    <t xml:space="preserve">Provides the authority to implement telehealth service delivery options for developmental disability waiver services currently authorized by the Appropriation Act or Code of Virginia. _x000D_
_x000D_
</t>
  </si>
  <si>
    <t>Increase rates for Early Intervention services</t>
  </si>
  <si>
    <t xml:space="preserve">Provides a 12.5 percent rate increase for Early Intervention services beginning July 1, 2023. _x000D_
_x000D_
</t>
  </si>
  <si>
    <t>Convene a workgroup to examine inclusion of residential treatment services in managed care</t>
  </si>
  <si>
    <t xml:space="preserve">Requires the department to convene a workgroup to examine the impact of including residential treatment services in the managed care program.  This workgroup must examine potential cost, program, and system of care impacts, including how local funding and the federally required independent assessment process for these services must be accounted for in managed care.  _x000D_
_x000D_
</t>
  </si>
  <si>
    <t>100030900</t>
  </si>
  <si>
    <t>Department of Behavioral Health and Developmental Services (720)</t>
  </si>
  <si>
    <t>Support additional waiver slots with two additional positions</t>
  </si>
  <si>
    <t xml:space="preserve">Provides one service authorization position and one provider development position in the second year to support 500 additional ID/DD Medicaid waiver slots._x000D_
_x000D_
</t>
  </si>
  <si>
    <t>Sustain waiver management system interoperability and software upgrades</t>
  </si>
  <si>
    <t xml:space="preserve">Provides funding to maintain the Medicaid Waiver Management System (WaMS), including upgrades that will keep the system relevant and efficiently utilized, and to support interoperability with Community Services Boards. WaMS is a portal allowing authorized users to view waiver eligibility options, apply for waivers online, and identify licensed service providers. _x000D_
_x000D_
</t>
  </si>
  <si>
    <t>Fund two cybersecurity positions</t>
  </si>
  <si>
    <t xml:space="preserve">Provides funding to add two additional cybersecurity positions in the agency's central office. These additional positions will help support the IT security needs of the state-operated behavioral health and intellectual disability system, including state-operated facilities._x000D_
_x000D_
</t>
  </si>
  <si>
    <t xml:space="preserve"> Pursue hospital-based psychiatric emergency alternatives</t>
  </si>
  <si>
    <t xml:space="preserve">Provides funds to pursue hospital-based psychiatric emergency alternatives and/or supplemental payment programs to redirect care to more appropriate settings. _x000D_
_x000D_
</t>
  </si>
  <si>
    <t xml:space="preserve">Expand housing opportunities for individuals with serious mental illness </t>
  </si>
  <si>
    <t xml:space="preserve">Provides funds for supervised residential care for individuals with serious mental illness._x000D_
_x000D_
</t>
  </si>
  <si>
    <t>Expand school-based mental health pilot</t>
  </si>
  <si>
    <t xml:space="preserve">Expands funding for school-based mental health to allow licensed and non-licensed mental health professionals to work in schools through public or private partnerships to provide a variety of behavioral health services._x000D_
_x000D_
</t>
  </si>
  <si>
    <t>Provide one-time funds for mobile crisis units</t>
  </si>
  <si>
    <t xml:space="preserve">Provides one-time funds to contract with private providers to establish mobile crisis units in underserved areas. _x000D_
_x000D_
</t>
  </si>
  <si>
    <t>Support Off-Duty Officer program</t>
  </si>
  <si>
    <t xml:space="preserve">Provides funds for contracts with local law enforcement agencies that agree to utilize off-duty officers to transport and/or maintain custody of an individual awaiting admission to a mental health facility or for whom a bed has not yet been identified._x000D_
_x000D_
</t>
  </si>
  <si>
    <t>Provide additional funding for naloxone</t>
  </si>
  <si>
    <t xml:space="preserve">Provides additional funds to increase the supply of naloxone available for distribution to community partners from amounts received in settlement of legal claims against opioid manufacturers and distributors._x000D_
_x000D_
</t>
  </si>
  <si>
    <t>Increase funding for comprehensive crisis services system</t>
  </si>
  <si>
    <t xml:space="preserve">Provides support for the continued expansion and modernization of the statewide crisis services system by investing in crisis receiving centers and crisis stabilization units. Funding is also provided for five additional administrative positions to support the continued growth of the crisis system._x000D_
_x000D_
</t>
  </si>
  <si>
    <t xml:space="preserve">Provide funds for forensic data tracking and analysis </t>
  </si>
  <si>
    <t xml:space="preserve">Provides funding for one position to track and gather data related to restoration of competency court orders in the forensic mental health system, both inpatient and outpatient._x000D_
_x000D_
</t>
  </si>
  <si>
    <t>Add language to allow flexible use of mental health pilot program funds</t>
  </si>
  <si>
    <t xml:space="preserve">Amends currently earmarked language for alternative inpatient treatment options to allocate $1.5 million for non-inpatient services for individuals at risk of discharge from a private inpatient setting into a state facility setting. Some individuals may not need continued hospitalization but a lack of community based transition services leaves them as likely candidates to admission to state facilities._x000D_
_x000D_
</t>
  </si>
  <si>
    <t>Amend language to allow dementia funds to be used for discharge and diversion of older adults</t>
  </si>
  <si>
    <t xml:space="preserve">Expands language currently earmarked for services for individuals with dementia to allow funds to be expended on all older adults in order to have the greatest impact on state facility census._x000D_
_x000D_
</t>
  </si>
  <si>
    <t>Combine earmarks for alternative transportation and alternative custody</t>
  </si>
  <si>
    <t xml:space="preserve">Combines funding and earmarks for alternative transportation and alternative custody to provide needed flexibility to target resources toward the specific needs of each community. The combination of these appropriations will ensure that the elements of the emerging system are compatible with one another and support continuous care of the population. The amended language also clarifies that alternative custody and transportation programs can be administered through contracts with private contractors, local law enforcement organizations, Community Services Boards, or other methods as necessary to implement the program._x000D_
_x000D_
</t>
  </si>
  <si>
    <t>Transfer developmental disability waiver rate responsibilities to the Department of Medical Assistance Services</t>
  </si>
  <si>
    <t xml:space="preserve">Moves funds to the Department of Medical Assistance Services to support agency responsibilities associated with developmental disability waiver services that will be transferred effective July 1, 2023.   _x000D_
_x000D_
</t>
  </si>
  <si>
    <t>Transfer electronic health records funding to facilities</t>
  </si>
  <si>
    <t xml:space="preserve">Transfers funding from agency's central office to state-operated facilities to assist with infrastructure requirements for implementation of electronic health records. This zero-sum transfer has no fiscal impact._x000D_
_x000D_
</t>
  </si>
  <si>
    <t>100031400</t>
  </si>
  <si>
    <t>Mental Health Treatment Centers (792)</t>
  </si>
  <si>
    <t xml:space="preserve">Fund salary alignments for critical positions  </t>
  </si>
  <si>
    <t xml:space="preserve">Provides targeted salary increases to food services and environmental services employees at state facilities in order to reduce turnover and vacancy amongst the lowest paid positions. _x000D_
_x000D_
</t>
  </si>
  <si>
    <t>Fund three additional forensic evaluators</t>
  </si>
  <si>
    <t xml:space="preserve">Provides funding for three additional forensic evaluators, with one position going to Western State Hospital, one to Central State Hospital, and one to Eastern State Hospital._x000D_
_x000D_
</t>
  </si>
  <si>
    <t>100032000</t>
  </si>
  <si>
    <t>Intellectual Disabilities Training Centers</t>
  </si>
  <si>
    <t>Intellectual Disabilities Training Centers (793)</t>
  </si>
  <si>
    <t>Fund salary alignment for critical positions</t>
  </si>
  <si>
    <t xml:space="preserve">Provides targeted salary increases to food services and environmental services employees at state facilities in order to reduce turnover and vacancy amongst the lowest paid positions. The nongeneral fund portion of this amendment is generated from increased Medicaid reimbursement. A corresponding amendment is included in the Department of Medical Assistance Services to reflect the additional cost of these payments._x000D_
_x000D_
</t>
  </si>
  <si>
    <t>100032500</t>
  </si>
  <si>
    <t>Virginia Center for Behavioral Rehabilitation</t>
  </si>
  <si>
    <t>Virginia Center for Behavioral Rehabilitation (794)</t>
  </si>
  <si>
    <t>100033000</t>
  </si>
  <si>
    <t>Department for Aging and Rehabilitative Services</t>
  </si>
  <si>
    <t>Department for Aging and Rehabilitative Services (262)</t>
  </si>
  <si>
    <t>Adjust state support for Centers for Independent Living salaries</t>
  </si>
  <si>
    <t xml:space="preserve">Adjusts funding for the Centers for Independent Living to reflect the the latest statewide salary actions.  Language requiring the department to collect and make operating data available is also included. _x000D_
_x000D_
</t>
  </si>
  <si>
    <t>Increase support for vocational rehabilitation services</t>
  </si>
  <si>
    <t xml:space="preserve">Provides support to ensure the agency has sufficient resources to fully access federal vocational rehabilitation grant dollars. _x000D_
_x000D_
</t>
  </si>
  <si>
    <t>Maintain personal care services provided to disabled Virginians</t>
  </si>
  <si>
    <t xml:space="preserve">Enables the Personal Assistance Services program to maintain wage alignment with Medicaid rates without reducing services.  This program serves individuals who have the most severe physical disabilities and who require assistance with activities of daily living.  _x000D_
_x000D_
</t>
  </si>
  <si>
    <t>Adjust appropriation to reflect agency operations</t>
  </si>
  <si>
    <t xml:space="preserve">Adjusts the agency's budget to reflect current operations. This technical amendment adds appropriation to reflect higher anticipated special fund revenues.  This adjustment will not obligate the general fund to future spending and will avoid the need for administrative adjustments. _x000D_
_x000D_
</t>
  </si>
  <si>
    <t>100034000</t>
  </si>
  <si>
    <t>Department of Social Services (765)</t>
  </si>
  <si>
    <t>Implement Office of the State Inspector General child protective services audit recommendations</t>
  </si>
  <si>
    <t xml:space="preserve">Aims to address high child protective services caseloads, inadequate staffing levels, the need for increased supervision and support at local departments, and a lack of staff for the state child protective services hotline._x000D_
_x000D_
</t>
  </si>
  <si>
    <t>Adjust the child welfare forecast</t>
  </si>
  <si>
    <t xml:space="preserve">Adjusts funding for the cost of providing foster care and adoption subsidy payments. Based on recent expenditure trends and the impact of child welfare policy changes, this amendment adjusts the appropriation for the necessary costs of providing payments to foster care and adoptive families._x000D_
_x000D_
</t>
  </si>
  <si>
    <t>Fund foster care and adoption cost of living adjustments</t>
  </si>
  <si>
    <t xml:space="preserve">Raises maximum maintenance payments made to foster family homes on behalf of foster children by five percent. This increase is also assumed for adoption subsidy funding to ensure that adoption subsidies keep pace with foster family rates and to avoid any disincentives to adoption._x000D_
_x000D_
</t>
  </si>
  <si>
    <t>Fund the Temporary Assistance for Needy Families benefits and Virginia Initiative for Education and Work childcare forecast</t>
  </si>
  <si>
    <t xml:space="preserve">Updates appropriation to properly account for the anticipated cost of providing mandated Temporary Assistance for Needy Families benefits. Benefits include cash assistance payments, employment services, and Virginia Initiative for Education and Work child care. This package also includes adjustments to the Unemployed Parents program._x000D_
_x000D_
</t>
  </si>
  <si>
    <t>Provide funding for Supplemental Nutrition Assistance Program overissuance repayment</t>
  </si>
  <si>
    <t xml:space="preserve">Provides funding to repay the federal government for benefits overissuance amounts from fall 2021. Language unallots the funding until such time as the agency has exhausted its appeals options._x000D_
_x000D_
</t>
  </si>
  <si>
    <t>Adjust appropriation to modernize the child support information system</t>
  </si>
  <si>
    <t xml:space="preserve">Provides additional nongeneral funds to replace rather than re-platform the child support information system. _x000D_
_x000D_
</t>
  </si>
  <si>
    <t>Meet compliance standards for local departments of social services shared site technology support</t>
  </si>
  <si>
    <t xml:space="preserve">Develops a new virtual desktop model to provide local department shared support sites with the functionality the locality requires, while also maintaining compliance with commonwealth security standards.  _x000D_
_x000D_
</t>
  </si>
  <si>
    <t>Sustain and expand Kinship Navigator programs</t>
  </si>
  <si>
    <t xml:space="preserve">Expands the Kinship Navigator program from six to 12 programs and funds all programs using general fund dollars after current federal grants expire. Language is included to require the agency to continue applying for federal grants for this purpose until funding is no longer available._x000D_
_x000D_
</t>
  </si>
  <si>
    <t>Convert part-time Supplemental Nutrition Assistance Program management evaluation reviewer positions to full-time positions</t>
  </si>
  <si>
    <t xml:space="preserve">Adds five full-time positions to convert part-time Supplemental Nutrition Assistance Program evaluation reviewer positions. This conversion will allow for more comprehensive monitoring of and compliance with the federal Supplemental Nutrition Assistance Program._x000D_
_x000D_
</t>
  </si>
  <si>
    <t xml:space="preserve">Add mandatory carryforward language for unspent Comprehensive Child Welfare Information System funding </t>
  </si>
  <si>
    <t xml:space="preserve">Provides flexibility to continue the systems build without additional potential delays stemming from requesting appropriation carryforward through the discretionary process or through the budget process. _x000D_
_x000D_
</t>
  </si>
  <si>
    <t>Appropriate nongeneral fund for local staff and operations</t>
  </si>
  <si>
    <t xml:space="preserve">Funds the nongeneral fund portion of the salary increase state-supported local employees received in 2023 and increases the federal appropriation for pass through funding at local departments of social services._x000D_
_x000D_
</t>
  </si>
  <si>
    <t>Adjust agency appropriations to better align with agency objectives</t>
  </si>
  <si>
    <t xml:space="preserve">Transfers funding and positions between programs due to agency reorganization. This will reduce the need for administrative adjustments during the budget year._x000D_
_x000D_
</t>
  </si>
  <si>
    <t>100035300</t>
  </si>
  <si>
    <t>Virginia Board for People with Disabilities</t>
  </si>
  <si>
    <t>Virginia Board for People with Disabilities (606)</t>
  </si>
  <si>
    <t>Provide support for increased operating costs</t>
  </si>
  <si>
    <t xml:space="preserve">Provides general fund support to cover increased operating costs and avoid reductions to core services._x000D_
_x000D_
</t>
  </si>
  <si>
    <t>100035500</t>
  </si>
  <si>
    <t>Department for the Blind and Vision Impaired</t>
  </si>
  <si>
    <t>Department for the Blind and Vision Impaired (702)</t>
  </si>
  <si>
    <t>Increase support for employment services for blind, vision impaired, and deafblind Virginians</t>
  </si>
  <si>
    <t xml:space="preserve">Provides additional support for vocational rehabilitation services provided to blind and vision impaired Virginians. The funding provided will allow the agency to support approximately 55 cases._x000D_
_x000D_
</t>
  </si>
  <si>
    <t>Adjust appropriation to reflect current services</t>
  </si>
  <si>
    <t xml:space="preserve">Provides nongeneral fund appropriation to support anticipated operational costs.  This technical package does not impact future spending or services._x000D_
_x000D_
</t>
  </si>
  <si>
    <t>100036250</t>
  </si>
  <si>
    <t>Opioid Abatement Authority</t>
  </si>
  <si>
    <t>Opioid Abatement Authority (856)</t>
  </si>
  <si>
    <t>Provide initial appropriation for the Opioid Abatement Authority</t>
  </si>
  <si>
    <t xml:space="preserve">Provides initial appropriation and positions for the Opioid Abatement Authority. This will allow the authority to provide grants, loans, and awards at the beginning of the fiscal year without administrative delay._x000D_
_x000D_
</t>
  </si>
  <si>
    <t>100036300</t>
  </si>
  <si>
    <t>Secretary of Labor</t>
  </si>
  <si>
    <t>Secretary of Labor (195)</t>
  </si>
  <si>
    <t>Provide additional operating support</t>
  </si>
  <si>
    <t xml:space="preserve">Provides general fund support for two positions to align capacity with increasing workload._x000D_
_x000D_
</t>
  </si>
  <si>
    <t>100036400</t>
  </si>
  <si>
    <t>Department of Labor and Industry (181)</t>
  </si>
  <si>
    <t xml:space="preserve">Provide resources to monitor student learners in pharmacies  </t>
  </si>
  <si>
    <t xml:space="preserve">Provides funding for an additional Child Labor Law division compliance officer to ensure the safety of students in pharmacy career and technical education programs._x000D_
_x000D_
</t>
  </si>
  <si>
    <t xml:space="preserve">Directs the Director, Department of Planning and Budget, to revert to the general fund $216,875 of surplus balance originally allocated to a workgroup that has completed their study._x000D_
_x000D_
</t>
  </si>
  <si>
    <t>100036900</t>
  </si>
  <si>
    <t>Department of Professional and Occupational Regulation</t>
  </si>
  <si>
    <t>Department of Professional and Occupational Regulation (222)</t>
  </si>
  <si>
    <t>Increase nongeneral fund appropriation to support current staffing and operating costs</t>
  </si>
  <si>
    <t xml:space="preserve">Adjusts the department's authorized spending levels to reflect recently filled vacancies and planned procurement of a new information technology system._x000D_
_x000D_
</t>
  </si>
  <si>
    <t>100037000</t>
  </si>
  <si>
    <t>Virginia Employment Commission</t>
  </si>
  <si>
    <t>Virginia Employment Commission (182)</t>
  </si>
  <si>
    <t>Continue support for additional appeals staff</t>
  </si>
  <si>
    <t xml:space="preserve">Provides appropriation from the federal State and Local Recovery Fund pursuant to the American Rescue Plan Act of 2021 to extend a contract for appeals staffing. The appropriation is allocated in a separate item in Central Accounts._x000D_
_x000D_
</t>
  </si>
  <si>
    <t xml:space="preserve">Provide funds for deposit to the Unemployment Insurance Trust Fund </t>
  </si>
  <si>
    <t xml:space="preserve">Adds general fund appropriation in the first year for deposit to the Unemployment Insurance Trust Fund._x000D_
_x000D_
</t>
  </si>
  <si>
    <t xml:space="preserve">Continue support for the customer contact center </t>
  </si>
  <si>
    <t xml:space="preserve">Provides appropriation from the federal State and Local Recovery Fund pursuant to the American Rescue Plan Act of 2021 to extend a contract for the customer contact center. The appropriation is allocated in a separate item in Central Accounts._x000D_
_x000D_
</t>
  </si>
  <si>
    <t>Authorize a line of credit for the Virginia Employment Commission</t>
  </si>
  <si>
    <t xml:space="preserve">Provides a line of credit of $30.0 million for operational costs of the administration of Unemployment Compensation programs in times of significant increases in unemployment._x000D_
_x000D_
</t>
  </si>
  <si>
    <t>Remove one-time positions</t>
  </si>
  <si>
    <t xml:space="preserve">Eliminates five general fund positions that are no longer required._x000D_
_x000D_
</t>
  </si>
  <si>
    <t>Natural and Historic Resources</t>
  </si>
  <si>
    <t>100037300</t>
  </si>
  <si>
    <t>Secretary of Natural and Historic Resources</t>
  </si>
  <si>
    <t>Secretary of Natural and Historic Resources (183)</t>
  </si>
  <si>
    <t xml:space="preserve">Fund strategies to implement flood resilience </t>
  </si>
  <si>
    <t xml:space="preserve">Provides appropriation in both years to develop strategies and policies for implementing flood resilience across the Commonwealth._x000D_
_x000D_
</t>
  </si>
  <si>
    <t>100037400</t>
  </si>
  <si>
    <t>Department of Conservation and Recreation</t>
  </si>
  <si>
    <t>Department of Conservation and Recreation (199)</t>
  </si>
  <si>
    <t>Address compression among law enforcement personnel</t>
  </si>
  <si>
    <t xml:space="preserve">Provides additional funding to address compression issues across the agency's law enforcement positions._x000D_
_x000D_
</t>
  </si>
  <si>
    <t>Fund soil and water conservation positions previously supported by federal grants</t>
  </si>
  <si>
    <t xml:space="preserve">Provides general fund appropriation to support positions previously funded through federal grants._x000D_
_x000D_
</t>
  </si>
  <si>
    <t>Increase support for dam safety regional engineers</t>
  </si>
  <si>
    <t xml:space="preserve">Provides nongeneral fund appropriation and positions for dam safety regional engineers funded through the National Dam Safety Program in the Infrastructure Investment and Jobs Act._x000D_
_x000D_
</t>
  </si>
  <si>
    <t>Provide additional funding for the Resilient Virginia Revolving Loan Fund</t>
  </si>
  <si>
    <t xml:space="preserve">Increases appropriation for the Resilient Virginia Revolving Loan Fund, which provides loans or grants to local governments to finance or refinance the cost of resilience projects. Funding in the second year is contingent upon actual general fund revenue collections for fiscal year 2023 being equal to or in excess of the official fiscal year 2023 revenue estimate._x000D_
_x000D_
</t>
  </si>
  <si>
    <t>Provide appropriation to the Water Quality Improvement Fund</t>
  </si>
  <si>
    <t xml:space="preserve">Appropriates funding associated with 2022 excess general fund revenue collections and discretionary year-end general fund balances required for deposit to the Water Quality Improvement Fund._x000D_
_x000D_
</t>
  </si>
  <si>
    <t>Provide free admission to Virginia State Parks for the Virginia National Guard</t>
  </si>
  <si>
    <t xml:space="preserve">Appropriates general fund dollars to address revenue loss associated with providing free admission to the state parks for members of the Virginia National Guard._x000D_
_x000D_
</t>
  </si>
  <si>
    <t>Provide supplemental funding to support agriculture best management practices</t>
  </si>
  <si>
    <t xml:space="preserve">Allocates a supplemental deposit to the Virginia Natural Resources Commitment Fund to support agriculture best management practices._x000D_
_x000D_
</t>
  </si>
  <si>
    <t>Support for Hayfields State Park operations</t>
  </si>
  <si>
    <t xml:space="preserve">Provides appropriation to support the operations of the new Hayfields State Park._x000D_
_x000D_
</t>
  </si>
  <si>
    <t>Amend budget language regarding the acquisition of Hayfields Farm</t>
  </si>
  <si>
    <t xml:space="preserve">Updates budget language to incorporate an in-holding into the initial land transfer to maximize operational efficiency._x000D_
_x000D_
</t>
  </si>
  <si>
    <t>Increase flexibility of use of water quality funding</t>
  </si>
  <si>
    <t xml:space="preserve">Amends Appropriation Act language to authorize the use of water quality funding toward municipal separate storm sewer system localities._x000D_
_x000D_
</t>
  </si>
  <si>
    <t>100037700</t>
  </si>
  <si>
    <t>Department of Environmental Quality</t>
  </si>
  <si>
    <t>Department of Environmental Quality (440)</t>
  </si>
  <si>
    <t>Support the Enhanced Nutrient Removal Certainty program</t>
  </si>
  <si>
    <t xml:space="preserve">Appropriates a portion of the mandatory deposit associated with 2022 excess general fund revenue collections and discretionary year-end general fund balances required for deposit to the Water Quality Improvement Fund. Funds will support  the reimbursement of entities as provided for in the Enhanced Nutrient Removal Certainty Program. An additional $107.1 million and $86.1 million are provided from the general fund and from distributions of the federal State and Local Recovery Fund pursuant to the American Rescue Plan Act of 2021, respectively._x000D_
_x000D_
</t>
  </si>
  <si>
    <t>Implement the Permit Evaluation and Enhancement Program (PEEP)</t>
  </si>
  <si>
    <t xml:space="preserve">Provides general fund support to implement public-facing online resources to convey and track critical permitting steps from applicants and other agencies, and to allow the department to partner with a locality to integrate the new tool._x000D_
_x000D_
</t>
  </si>
  <si>
    <t>Update agency administration software</t>
  </si>
  <si>
    <t xml:space="preserve">Provides funding to upgrade finance and human resources systems to avoid security risks._x000D_
_x000D_
</t>
  </si>
  <si>
    <t>Provide additional funding for the Richmond Combined Sewer Overflow project</t>
  </si>
  <si>
    <t xml:space="preserve">Provides general fund appropriation for the City of Richmond's Combined Sewer Overflow project._x000D_
_x000D_
</t>
  </si>
  <si>
    <t>Provide additional funding for the Enhanced Nutrient Removal Certainty Program</t>
  </si>
  <si>
    <t xml:space="preserve">Provides funding for reimbursement of entities as listed in §  62.1-44.19:14, Code of Virginia, which establishes the Enhanced Nutrient Removal Certainty Program. An additional $43.9 million is provided from the mandatory deposit associated with 2022 excess general fund revenue collections and discretionary year-end general fund balances. An additional $86.1 million is also provided from distributions of the federal State and Local Recovery Fund, pursuant to the American Rescue Plan Act of 2021._x000D_
_x000D_
</t>
  </si>
  <si>
    <t>Support upgrades at Poor Creek Pump Station</t>
  </si>
  <si>
    <t xml:space="preserve">Provides general fund support for water and wastewater upgrades at Poor Creek Pump Station._x000D_
_x000D_
</t>
  </si>
  <si>
    <t>Align nongeneral fund appropriation with projected expenditures</t>
  </si>
  <si>
    <t xml:space="preserve">Aligns nongeneral fund appropriation with anticipated expenditures in a variety of programs._x000D_
_x000D_
</t>
  </si>
  <si>
    <t>100038200</t>
  </si>
  <si>
    <t>Department of Wildlife Resources (403)</t>
  </si>
  <si>
    <t>Address salary compression among law enforcement positions</t>
  </si>
  <si>
    <t xml:space="preserve">Provides appropriation for the agency to address compression issues in its law enforcement positions. Increased funding from the sales tax on hunting and fishing equipment is the fund source. An adjustment to Part 3 of the Act increases the transfer of these funds to the Game Protection Fund._x000D_
_x000D_
</t>
  </si>
  <si>
    <t>Adjust federal appropriation with increase in annual apportionment for wildlife restoration program</t>
  </si>
  <si>
    <t xml:space="preserve">Aligns federal appropriation to anticipated wildlife restoration expenditures._x000D_
_x000D_
</t>
  </si>
  <si>
    <t>100038600</t>
  </si>
  <si>
    <t>Department of Historic Resources</t>
  </si>
  <si>
    <t>Department of Historic Resources (423)</t>
  </si>
  <si>
    <t>Increase appropriation for one Deputy Director of Programs</t>
  </si>
  <si>
    <t xml:space="preserve">Provides funding and a position for a Deputy Director of Programs to provide senior subject matter expertise in preservation and consistent leadership and oversight of the state and federal preservation programs administered by the agency._x000D_
_x000D_
</t>
  </si>
  <si>
    <t>Increase funding for the Black, Indigenous, and People of Color Preservation Fund (BIPOC)</t>
  </si>
  <si>
    <t xml:space="preserve">Provides additional one-time funding for the program, and amends language in the budget to allow for the award of grants to historic sites consistent with the Code section establishing the program._x000D_
_x000D_
</t>
  </si>
  <si>
    <t>100038800</t>
  </si>
  <si>
    <t>Marine Resources Commission</t>
  </si>
  <si>
    <t>Marine Resources Commission (402)</t>
  </si>
  <si>
    <t>Provide funding to address salary compression in law enforcement</t>
  </si>
  <si>
    <t xml:space="preserve">Provides general fund appropriation to address salary compression in law enforcement._x000D_
_x000D_
</t>
  </si>
  <si>
    <t>Update benchmark stock assessment for the Chesapeake Bay blue crab</t>
  </si>
  <si>
    <t xml:space="preserve">Provides general fund support to partially meet the cost of an updated blue crab stock assessment. Virginia will partner with the Environmental Protection Agency and Maryland to fund the study._x000D_
_x000D_
</t>
  </si>
  <si>
    <t>Complete transfer of shellfish management amounts to a dedicated service area</t>
  </si>
  <si>
    <t xml:space="preserve">Completes transfer of amounts to service area created in the last session and clears out positions from a budgetary code._x000D_
_x000D_
</t>
  </si>
  <si>
    <t>100039200</t>
  </si>
  <si>
    <t>Secretary of Public Safety and Homeland Security</t>
  </si>
  <si>
    <t>Secretary of Public Safety and Homeland Security (187)</t>
  </si>
  <si>
    <t>Transfer existing Flood Control Study appropriation to Secretary of Natural and Historic Resources</t>
  </si>
  <si>
    <t xml:space="preserve">Transfers appropriation to the Secretary of Natural and Historic Resources. The appropriation will be used to improve intergovernmental and interagency coordination in planning for and implementing flood resilience related to man-made and natural systems and infrastructures throughout the Commonwealth._x000D_
_x000D_
</t>
  </si>
  <si>
    <t>100039400</t>
  </si>
  <si>
    <t>Commonwealth's Attorneys' Services Council</t>
  </si>
  <si>
    <t>Commonwealth's Attorneys' Services Council (957)</t>
  </si>
  <si>
    <t>Acquire a secure data file sharing program</t>
  </si>
  <si>
    <t xml:space="preserve">Funds the cost of a secure data file sharing and cloud storage program to be used to deliver the agency's training programs._x000D_
_x000D_
</t>
  </si>
  <si>
    <t>100039800</t>
  </si>
  <si>
    <t>Department of Corrections (799)</t>
  </si>
  <si>
    <t>Fund additional nursing positions to provide 24-hour medical coverage</t>
  </si>
  <si>
    <t xml:space="preserve">Funds additional registered nurse positions to provide 24-hour medical coverage at eight Department of Corrections facilities._x000D_
_x000D_
</t>
  </si>
  <si>
    <t>Provide additional funding for the operation of Lawrenceville Correctional Center</t>
  </si>
  <si>
    <t xml:space="preserve">Provides one-time funding to cover increased contractual costs associated with operating Lawrenceville Correctional Center._x000D_
_x000D_
</t>
  </si>
  <si>
    <t>Provide funding to address the shortfall in the Drug Offender Assessment Fund</t>
  </si>
  <si>
    <t xml:space="preserve">Provides one-time funding to offset an expected shortfall in the Drug Offender Assessment and Treatment Fund, which the agency uses to pay salaries and benefits for 30 probation and parole positions and to support evidence-based practices in probation and parole offices._x000D_
_x000D_
</t>
  </si>
  <si>
    <t>Provide funding for salary increases for probation and parole positions not funded in Chapter 2</t>
  </si>
  <si>
    <t xml:space="preserve">Provides funding to cover a $3,000 salary increase for 57 vacant probation and parole officer positions that were not funded in Chapter 2. Funding these positions will allow the agency to hire at the minimum salaries established during the 2022 General Assembly Session._x000D_
_x000D_
</t>
  </si>
  <si>
    <t>Provide funding for salary increases for security positions not included in Chapter 2</t>
  </si>
  <si>
    <t xml:space="preserve">Provides funding to cover salary increases for 811 vacant correctional officer positions and 37 vacant supervisor positions that were not funded in Chapter 2. Funding these positions will allow the agency to hire at the minimum salaries established during the 2022 General Assembly Session._x000D_
_x000D_
</t>
  </si>
  <si>
    <t>Provide funding for 2023 Session legislation that may impact need for prison beds</t>
  </si>
  <si>
    <t xml:space="preserve">Provides the "Woodrum" appropriation for legislation proposed by the Governor. State law requires an appropriation covering one year of costs for any legislation that may increase the prison population over the six-year period after the bill is enacted. There are 11 such bills proposed._x000D_
_x000D_
</t>
  </si>
  <si>
    <t>Expand reentry seminar program</t>
  </si>
  <si>
    <t xml:space="preserve">Funds the expansion of a reentry-focused seminar from ten facilities to 25 facilities. Inmate commissary sales will provide the source of funding._x000D_
_x000D_
</t>
  </si>
  <si>
    <t>Fund the state share of a project to upgrade security systems at Franklin County Jail</t>
  </si>
  <si>
    <t xml:space="preserve">Provides the 25 percent state share of the cost for Franklin County Jail to upgrade its security systems as authorized by state law. This project was approved by the Board of Local and Regional Jails in 2022._x000D_
_x000D_
</t>
  </si>
  <si>
    <t>Redistribute funds in the medical services program and authorize additional medical positions</t>
  </si>
  <si>
    <t xml:space="preserve">Redistributes funding among service areas in the medical services program as a net-zero adjustment and authorizes additional positions to support the transition of medical service delivery to a fully state-managed model._x000D_
_x000D_
</t>
  </si>
  <si>
    <t>100040500</t>
  </si>
  <si>
    <t>Department of Criminal Justice Services (140)</t>
  </si>
  <si>
    <t>Fund Internet Crimes Against Children (ICAC) programs</t>
  </si>
  <si>
    <t xml:space="preserve">Provides additional general fund appropriation to support the Southern Virginia Internet Crimes Against Children Task Force to account for recent declines in nongeneral fund revenues from court fees._x000D_
_x000D_
</t>
  </si>
  <si>
    <t>Fund a law enforcement officer hiring initiatives coordinator</t>
  </si>
  <si>
    <t xml:space="preserve">Provides funding and one position to coordinate Virginia's efforts in assisting military personnel interested in pursuing a law enforcement career in Virginia after transitioning from the military._x000D_
_x000D_
</t>
  </si>
  <si>
    <t xml:space="preserve">Fund Operation Bold Blue Line Initiative </t>
  </si>
  <si>
    <t xml:space="preserve">Provides one-time appropriation and one position to support state and local law enforcement agencies' recruitment efforts. Funds may be used for hiring bonuses and relocation expenses for new officers, among other purposes._x000D_
_x000D_
</t>
  </si>
  <si>
    <t xml:space="preserve">Provide resources to purchase and maintain a new credentialing management system </t>
  </si>
  <si>
    <t xml:space="preserve">Provides funding for the configuration and development framework of a new credentialing management system for Private Security Services; Special Conservators of the Peace; Surety and Property Bail Bondsmen; Bail Enforcement Agents; and Tow Truck Drivers._x000D_
_x000D_
</t>
  </si>
  <si>
    <t>Establish the Virginia Mass Violence Care Fund</t>
  </si>
  <si>
    <t xml:space="preserve">Creates the Virginia Mass Violence Care Fund and provides a one-time general fund appropriation. The interest earned on the Fund is to be used to assist victims of mass violence in Virginia. Legislation to be considered during the 2023 legislative session will establish the new program. _x000D_
_x000D_
</t>
  </si>
  <si>
    <t>Provide additional appropriation for the Operation Ceasefire Grant Fund</t>
  </si>
  <si>
    <t xml:space="preserve">Provides a one-time general fund appropriation for the Operation Ceasefire Grant Fund._x000D_
_x000D_
</t>
  </si>
  <si>
    <t xml:space="preserve">Increase appropriation for the Victim-Witness Special Fund </t>
  </si>
  <si>
    <t xml:space="preserve">Provides additional nongeneral fund appropriation to support victim-witness programs._x000D_
_x000D_
</t>
  </si>
  <si>
    <t>Revise Body Worn Camera (BWC) Grant program language</t>
  </si>
  <si>
    <t xml:space="preserve">Removes language requiring a 50 percent match from localities._x000D_
_x000D_
</t>
  </si>
  <si>
    <t>100041200</t>
  </si>
  <si>
    <t>Department of Emergency Management (127)</t>
  </si>
  <si>
    <t xml:space="preserve"> Continue funding for the disaster logistics warehouse</t>
  </si>
  <si>
    <t xml:space="preserve">Provides one-time funding to cover the lease payment and operational costs associated with the agency's central disaster warehouse._x000D_
_x000D_
</t>
  </si>
  <si>
    <t>100041900</t>
  </si>
  <si>
    <t>Department of Fire Programs (960)</t>
  </si>
  <si>
    <t>Increase general fund appropriation to support operations</t>
  </si>
  <si>
    <t xml:space="preserve">Provides additional general fund support for the State Fire Marshal's Office due to an increase in workload for fire inspection requests._x000D_
_x000D_
</t>
  </si>
  <si>
    <t>100042200</t>
  </si>
  <si>
    <t>Department of Forensic Science</t>
  </si>
  <si>
    <t>Department of Forensic Science (778)</t>
  </si>
  <si>
    <t>Convert part-time evidence receiving technician position to full-time status</t>
  </si>
  <si>
    <t xml:space="preserve">Provides one position and additional funding to convert a part-time evidence receiving technician position to full-time status. These positions maintain the chain of custody for evidence samples that are submitted to the Department._x000D_
_x000D_
</t>
  </si>
  <si>
    <t>Fund software subscription fees for cell phone investigative tools</t>
  </si>
  <si>
    <t xml:space="preserve">Appropriates funding to cover the cost of software used to unlock cell phones that may contain evidence related to criminal investigations._x000D_
_x000D_
</t>
  </si>
  <si>
    <t>Provide general fund support for Physical Evidence Recovery Kit (PERK) coordinator position</t>
  </si>
  <si>
    <t xml:space="preserve">Provides general fund appropriation for a position that supports the agency’s PERK tracking software. This position is currently supported by a federal grant that expires on September 30, 2023._x000D_
_x000D_
</t>
  </si>
  <si>
    <t>Provide support for four biologist positions</t>
  </si>
  <si>
    <t xml:space="preserve">Funds four biologist positions to address workload issues in the forensic biology section. These positions screen evidence submitted to the Department for the presence of DNA and perform other preliminary analyses and reporting._x000D_
_x000D_
</t>
  </si>
  <si>
    <t>Provide laboratory specialist position to enable agency response to THC legislation</t>
  </si>
  <si>
    <t xml:space="preserve">Provides funding for one forensic laboratory specialist position to address the analysis of tetrahydrocannabinol (THC) edibles, pursuant to potential legislation that may be introduced in the 2023 Session of the General Assembly. _x000D_
_x000D_
</t>
  </si>
  <si>
    <t>100042300</t>
  </si>
  <si>
    <t>Department of Juvenile Justice</t>
  </si>
  <si>
    <t>Department of Juvenile Justice (777)</t>
  </si>
  <si>
    <t>Appropriate funds to lease and operate three local juvenile detention centers</t>
  </si>
  <si>
    <t xml:space="preserve">Provides funding for operating and leasing three local juvenile detention centers to house juveniles committed to the Department._x000D_
_x000D_
</t>
  </si>
  <si>
    <t>Increase capacity at Bon Air Juvenile Correctional Center</t>
  </si>
  <si>
    <t xml:space="preserve">Provides appropriation to expand capacity at the Bon Air Juvenile Correctional Center._x000D_
_x000D_
</t>
  </si>
  <si>
    <t>Provide funding to enhance resident specialist recruitment efforts</t>
  </si>
  <si>
    <t xml:space="preserve">Appropriates one-time funding to enable the Department to offer sign-on bonuses for resident specialist positions, which provide security at the Bon Air Juvenile Correctional Center. This action will enhance recruitment incentives to reduce the vacancy rate for these positions._x000D_
_x000D_
</t>
  </si>
  <si>
    <t>Transfer positions and associated funding to realign program operations</t>
  </si>
  <si>
    <t xml:space="preserve">Transfers positions and funding to reflect current agency operations. This adjustment is technical in nature. _x000D_
_x000D_
</t>
  </si>
  <si>
    <t>100042900</t>
  </si>
  <si>
    <t>Department of State Police</t>
  </si>
  <si>
    <t>Department of State Police (156)</t>
  </si>
  <si>
    <t xml:space="preserve">Provide general fund appropriation for sworn law enforcement positions </t>
  </si>
  <si>
    <t xml:space="preserve">Provides general fund appropriation and 46 additional sworn positions to address workload issues and expand public safety services. Included are eight positions for which VSP already received funding under SB530 (Illegal Gaming) during the 2022 Session of the General Assembly, and 14 nongeneral fund supported trooper positions._x000D_
_x000D_
</t>
  </si>
  <si>
    <t>Provide positions and general fund support for the Department's civilian workforce</t>
  </si>
  <si>
    <t xml:space="preserve">Provides general fund appropriation and 21 additional civilian positions to address workload issues. _x000D_
_x000D_
</t>
  </si>
  <si>
    <t>Provide appropriation to facilitate the agency’s transition to the Commonwealth’s information technology environment</t>
  </si>
  <si>
    <t xml:space="preserve">Provides additional general fund appropriation to implement Phase Two transformation of select components of the Department’s information technology environment. _x000D_
_x000D_
</t>
  </si>
  <si>
    <t>Replace Virginia Criminal Information Network (VCIN) server and software</t>
  </si>
  <si>
    <t xml:space="preserve">Appropriates general and one-time nongeneral fund support for the initial start-up costs of replacing servers and software for the Virginia Criminal Information Network (VCIN), which contains criminal records and other public safety information. Criminal justice agencies across the Commonwealth use VCIN. This action is the first phase of the replacement initiative._x000D_
_x000D_
</t>
  </si>
  <si>
    <t>Address salary compression for sworn positions</t>
  </si>
  <si>
    <t xml:space="preserve">Provides funding to address a sworn position salary compression issue. This action aligns sworn positions according to the agency's pay structure based on rank and years of service._x000D_
_x000D_
</t>
  </si>
  <si>
    <t>Fund the purchase of two helicopters</t>
  </si>
  <si>
    <t xml:space="preserve">Provides funding for debt service for two new helicopters through the Commonwealth’s master equipment lease program (MELP)._x000D_
_x000D_
</t>
  </si>
  <si>
    <t>Provide funding to address organized retail crime</t>
  </si>
  <si>
    <t xml:space="preserve">Provides five positions and associated funding to combat organized retail crime in the Commonwealth. A corresponding decision package for the Office of the Attorney General includes funding for positions and software. The appropriation and positions are associated with potential legislation to be introduced in the 2023 Session of the General Assembly._x000D_
_x000D_
</t>
  </si>
  <si>
    <t>Add general fund support for the Internet Crimes Against Children (ICAC) program</t>
  </si>
  <si>
    <t xml:space="preserve">Provides general fund appropriation to address a decline in nongeneral fund revenues from court fees used for the operations of the Northern Virginia Internet Crimes Against Children Task Force._x000D_
_x000D_
</t>
  </si>
  <si>
    <t>100043400</t>
  </si>
  <si>
    <t>Secretary of Transportation</t>
  </si>
  <si>
    <t>Secretary of Transportation (186)</t>
  </si>
  <si>
    <t>Update language on use of Grant Anticipation Revenue Vehicle (GARVEE) bonds</t>
  </si>
  <si>
    <t xml:space="preserve">Updates language under the Secretary of Transportation to allow the use of GARVEE bonds for the Interstate Operations and Enhancement Program._x000D_
_x000D_
</t>
  </si>
  <si>
    <t>100043600</t>
  </si>
  <si>
    <t>Department of Aviation (841)</t>
  </si>
  <si>
    <t>Adjust appropriation to reflect 2022-2024 biennium salary increases</t>
  </si>
  <si>
    <t xml:space="preserve">Adjusts the agency's nongeneral fund appropriation to account for the authorized five percent salary increases effective July 10, 2022, and June 10, 2023._x000D_
_x000D_
</t>
  </si>
  <si>
    <t>Adjust jet aircraft funding</t>
  </si>
  <si>
    <t xml:space="preserve">Adjusts the agency's nongeneral fund appropriation and modifies language to move one-time funding from FY23 to FY24 due to delayed delivery of the jet aircraft. _x000D_
_x000D_
</t>
  </si>
  <si>
    <t xml:space="preserve">Align appropriation with Transportation Trust Fund allocation estimates </t>
  </si>
  <si>
    <t xml:space="preserve">Adjusts the agency's nongeneral fund appropriation to account for the Virginia Department of Transportation's allocation estimate._x000D_
_x000D_
</t>
  </si>
  <si>
    <t>Move positions and associated funding between programs</t>
  </si>
  <si>
    <t xml:space="preserve">Adjusts the agency's nongeneral fund appropriation and positions to support more effective aviation education and workforce development within the agency. _x000D_
_x000D_
</t>
  </si>
  <si>
    <t>100045000</t>
  </si>
  <si>
    <t>Department of Transportation (501)</t>
  </si>
  <si>
    <t>Provide general fund surplus dedicated to Interstate 64 improvements between exits 205 and 234</t>
  </si>
  <si>
    <t xml:space="preserve">Appropriates the portion of the excess fiscal year 2022 general fund revenues reserved by the Comptroller in the Committed Fund Balance pursuant to Item 485 L., Chapter 2, 2022 Acts of Assembly, Special Session I to improve Interstate 64 between exits 205 and 234._x000D_
_x000D_
</t>
  </si>
  <si>
    <t>Study use of public-private partnership for Interstate 81 expansion</t>
  </si>
  <si>
    <t xml:space="preserve">Supports a study on the use of a public-private partnership to accelerate the completion of the Interstate 81 corridor expansion. _x000D_
_x000D_
</t>
  </si>
  <si>
    <t>Add language directing the deposit of general fund to transportation funds</t>
  </si>
  <si>
    <t xml:space="preserve">Adds language directing the deposit of general fund dollars provided for transportation to the appropriate nongeneral fund for expenditure. _x000D_
_x000D_
</t>
  </si>
  <si>
    <t>Redirect funding to the Transportation Partnership Opportunity Fund to support economic development</t>
  </si>
  <si>
    <t xml:space="preserve">Redirects certain existing fund balances to the Transportation Partnership Opportunity Fund (TPOF) and directs the Commonwealth Transportation Board to allocate certain unanticipated revenues to support a larger balance in the Fund in support of transportation-related needs of potential economic development projects. _x000D_
_x000D_
</t>
  </si>
  <si>
    <t>Adjust appropriation based on new revenue estimates and program adjustments</t>
  </si>
  <si>
    <t xml:space="preserve">Adjusts appropriation for authority programs in line with the available revenues projected in the November 2022 revenue forecast._x000D_
_x000D_
</t>
  </si>
  <si>
    <t>Adjust appropriation to reflect financial plan based on revised budget for FY 2023 and FY 2024</t>
  </si>
  <si>
    <t xml:space="preserve">Adjusts appropriation amounts to conform to the Commonwealth Transportation Board approved revised budget for FY 2023 and FY 2024 expectations in accordance with the financial plan dated July 2022._x000D_
_x000D_
</t>
  </si>
  <si>
    <t>100046000</t>
  </si>
  <si>
    <t>Department of Transportation Transfer Payments</t>
  </si>
  <si>
    <t>Department of Transportation Transfer Payments (503)</t>
  </si>
  <si>
    <t>Adjust appropriation based on new revenue estimates to support regional transportation programs</t>
  </si>
  <si>
    <t>Adjust appropriation to reflect financial plan based on revised budget for FY 2023 and FY 2024 to support regional transfer payments</t>
  </si>
  <si>
    <t>100046300</t>
  </si>
  <si>
    <t>Virginia Port Authority</t>
  </si>
  <si>
    <t>Virginia Port Authority (407)</t>
  </si>
  <si>
    <t>Establish appropriation for the Port Opportunity Fund</t>
  </si>
  <si>
    <t xml:space="preserve">Establishes an appropriation for the Port Opportunity Fund, pursuant to §  62.1-132.3:1, Code of Virginia, to allow the use of existing cash balances in this fund._x000D_
_x000D_
</t>
  </si>
  <si>
    <t xml:space="preserve"> Adjust appropriation for estimated rent escalations</t>
  </si>
  <si>
    <t xml:space="preserve">Adjusts nongeneral fund appropriation to meet lease escalation requirements._x000D_
_x000D_
</t>
  </si>
  <si>
    <t>Increase available debt service appropriation</t>
  </si>
  <si>
    <t xml:space="preserve">Transfers existing appropriation between programs to allow the Port to meet its estimated debt service requirements in FY 2024._x000D_
_x000D_
</t>
  </si>
  <si>
    <t>Veterans and Defense Affairs</t>
  </si>
  <si>
    <t>100046900</t>
  </si>
  <si>
    <t>Department of Veterans Services</t>
  </si>
  <si>
    <t>Department of Veterans Services (912)</t>
  </si>
  <si>
    <t>Fund veterans service representative positions</t>
  </si>
  <si>
    <t xml:space="preserve">Funds five veterans service representatives to coordinate expanded veterans care services provided by the federal Pact Act. The Pact Act expands health care and benefits to veterans who were exposed to certain substances during their service. _x000D_
_x000D_
</t>
  </si>
  <si>
    <t>Increase appropriation for Virginia Values Veterans (V3) grant program</t>
  </si>
  <si>
    <t xml:space="preserve">Provides additional funding to expand the Virginia Values Veterans grant program to incentivize small businesses to hire veterans._x000D_
_x000D_
</t>
  </si>
  <si>
    <t>Increase working capital advance and nongeneral fund appropriation for new veterans care centers</t>
  </si>
  <si>
    <t xml:space="preserve">Provides additional nongeneral fund appropriation and an increase to the existing working capital advance to support start-up costs at the Jones and Cabacoy Veterans Care Center in Virginia Beach and the Puller Veterans Care Center in Fauquier County. _x000D_
_x000D_
</t>
  </si>
  <si>
    <t>Provide funding for a new program coordinator</t>
  </si>
  <si>
    <t xml:space="preserve">Provides appropriation for a new program coordinator to support the Hire Vets Now/SkillBridge Fellowship program. This position will develop partnerships with organizations that provide internships, apprenticeships, and employment and job skill development programs for transitioning service members._x000D_
_x000D_
</t>
  </si>
  <si>
    <t>Provide funding for cemetery operations</t>
  </si>
  <si>
    <t xml:space="preserve">Provides funding to cover burial fees for the spouses and dependents of veterans, and members of the National Guard and Military Reserve._x000D_
_x000D_
</t>
  </si>
  <si>
    <t>Transfer appropriation and positions between programs</t>
  </si>
  <si>
    <t xml:space="preserve">Moves appropriation between programs areas to reflect the requirement of Item 470 H., Chapter 2, 2022 Acts of Assembly, Special Session I. _x000D_
_x000D_
</t>
  </si>
  <si>
    <t xml:space="preserve">Moves nongeneral fund appropriation between program areas to accurately reflect agency activities._x000D_
_x000D_
</t>
  </si>
  <si>
    <t>Transfer one position between programs to align with funding</t>
  </si>
  <si>
    <t xml:space="preserve">Transfers one position to the correct program to more accurately reflect agency activities._x000D_
_x000D_
</t>
  </si>
  <si>
    <t>100047300</t>
  </si>
  <si>
    <t>Veterans Services Foundation</t>
  </si>
  <si>
    <t>Veterans Services Foundation (913)</t>
  </si>
  <si>
    <t>Provide funding for a finance manager position</t>
  </si>
  <si>
    <t xml:space="preserve">Provides funding for a financial manager position to support the operations of the Foundation._x000D_
_x000D_
</t>
  </si>
  <si>
    <t>100048000</t>
  </si>
  <si>
    <t>Central Appropriations (995)</t>
  </si>
  <si>
    <t>Adjust funding for changes in agency information technology costs</t>
  </si>
  <si>
    <t xml:space="preserve">Adjusts funding for changes in information technology and telecommunications usage by state agencies. The funding reflects the latest utilization estimates provided by the Virginia Information Technologies Agency, actual rates for 2023, and proposed rates for 2024._x000D_
_x000D_
</t>
  </si>
  <si>
    <t>Provide funding for reimbursement of presidential primary expenses</t>
  </si>
  <si>
    <t xml:space="preserve">Provides general fund support to reimburse the Department of Elections and localities for presidential primary expenses. Section 24.2-545 (F), Code of Virginia, requires presidential primary costs to be paid by the Commonwealth._x000D_
_x000D_
</t>
  </si>
  <si>
    <t>Adjust funding for agency health insurance premium costs</t>
  </si>
  <si>
    <t xml:space="preserve">Adjusts general fund support for the employer share of health insurance premiums. The latest actuarial report projects health insurance costs will increase by approximately 8.2 percent each year, however, the state Health Insurance Fund is projected to support a portion of the increase due to lower participant utilization. The actuarially determined rates for the state's self-insured plans assume an increase of 4.1 percent the second year, which is less than the 4.5 percent increase assumed in the current Appropriation Act. The rates for the state's two fully insured plans, Kaiser Permanente and Optima Health, are funded at the estimated contractually determined rates._x000D_
_x000D_
</t>
  </si>
  <si>
    <t>Adjust funding for changes in agency rent costs</t>
  </si>
  <si>
    <t xml:space="preserve">Adjusts funding for changes in the cost of rent charged to state agencies occupying state-owned space. This adjustment reflects updated costs due to changes in agency square footage occupancy._x000D_
_x000D_
</t>
  </si>
  <si>
    <t>Adjust funding for Line of Duty Act premiums</t>
  </si>
  <si>
    <t xml:space="preserve">Adjusts funding to reflect the Line of Duty Act (LODA) premiums charged to agencies based on the latest employee enrollment data provided by the Virginia Retirement System. The funding in 2024 also reflects an increased rate of $830 per eligible employee as certified by the Virginia Retirement System Board of Trustees. _x000D_
_x000D_
</t>
  </si>
  <si>
    <t>Adjust funding for state workers' compensation premiums</t>
  </si>
  <si>
    <t xml:space="preserve">Adjusts funding for the workers' compensation premiums based on the latest actuarial report. Premiums include the scheduled payback of the working capital advance used to settle workers' compensation claims._x000D_
_x000D_
</t>
  </si>
  <si>
    <t>Provide general fund support to agencies for updated Cardinal Financial system charges</t>
  </si>
  <si>
    <t xml:space="preserve">Adjusts funding for changes in the general fund share of Cardinal Financials system charges._x000D_
_x000D_
</t>
  </si>
  <si>
    <t>Provide funding for statewide network transformation</t>
  </si>
  <si>
    <t xml:space="preserve">Provides funding to support the Virginia Information Technologies Agency's (VITA) efforts to enhance the statewide network. VITA will begin deployment of a software-defined wide area network (SD-WAN) solution to all customer agency locations to enhance network connectivity and resiliency. _x000D_
_x000D_
</t>
  </si>
  <si>
    <t>Increase funding for the Innovative Internship Fund and Program</t>
  </si>
  <si>
    <t xml:space="preserve">Increases funding provided for the Innovative Internship Fund and Program. _x000D_
_x000D_
</t>
  </si>
  <si>
    <t>Provide funding for merit bonus payment for state employees</t>
  </si>
  <si>
    <t xml:space="preserve">Provides funding for a bonus payment of up to ten percent of an employee's salary to state employees on December 1, 2023. The bonuses will be distributed to top performing employees, based on an employee's most recent performance evaluation and in the case of employees appointed by the Governor, a determination by the Governor or his designee. Any amounts remaining at the end of the fiscal year are directed to be reappropriated in the next fiscal year for additional bonus payments. _x000D_
_x000D_
</t>
  </si>
  <si>
    <t>Provide one-time bonus payments to state employees</t>
  </si>
  <si>
    <t xml:space="preserve">Provides funding for a $1,500 bonus payment for full-time state employees, effective December 1, 2023. A separate amendment provides for an additional bonus payment to state employees who achieve high ratings on their most recent performance evaluation._x000D_
_x000D_
</t>
  </si>
  <si>
    <t>Provide reimbursement for state-issued fines for COVID-19 related violation</t>
  </si>
  <si>
    <t xml:space="preserve">Provides funding to reimburse individuals who paid fines, fees, or interest due to the withdrawal, suspension, or cancellation of a state-issued license or certification due to violations of COVID-19 related practices, guidelines, rules, or operating procedures. Language associated with the funding directs that such licenses or certifications be restored. The Secretary of Finance is directed to lead a Cabinet-level work group to develop a procedure for providing reimbursement for impacted individuals. _x000D_
_x000D_
</t>
  </si>
  <si>
    <t>Develop plan for relocation of Washington Commanders</t>
  </si>
  <si>
    <t xml:space="preserve">Provides funding for the Secretary of Finance to conduct planning and evaluate potential economic incentives related to the potential relocation of the Washington Commanders to the Commonwealth of Virginia. Any economic incentives contemplated in such a plan shall be developed in the best interest of Virginia taxpayers._x000D_
_x000D_
</t>
  </si>
  <si>
    <t>Provide additional funding for transformation initiatives</t>
  </si>
  <si>
    <t xml:space="preserve">Provides additional funding for transformation initiatives identified by the Chief Transformation Officer._x000D_
_x000D_
</t>
  </si>
  <si>
    <t>Align Tech Talent Investment Fund appropriation to match institutions' authorized memorandums of understanding</t>
  </si>
  <si>
    <t xml:space="preserve">Aligns the Tech Talent Investment Fund (TTIF) appropriation to match institutions' authorized memorandums of understanding. The general fund appropriation provided to support the TTIF is currently more than what is transferred annually to institutions of higher education pursuant to their authorized memorandums of understanding. This amendment will align the funding provided with what is actually distributed to the institutions. _x000D_
_x000D_
</t>
  </si>
  <si>
    <t xml:space="preserve">Reflects one-time savings in higher education credit card rebates and interest earnings. Credit card rebates and interest earnings were lower than originally anticipated in the enacted budget._x000D_
_x000D_
</t>
  </si>
  <si>
    <t xml:space="preserve">Adds language requiring the Director, Department of Planning and Budget, to revert $6,601,678 of surplus general fund balances._x000D_
_x000D_
</t>
  </si>
  <si>
    <t>Adjust appropriation for American Rescue Plan Act State and Local Fiscal Recovery Fund allocations</t>
  </si>
  <si>
    <t xml:space="preserve">Provides appropriation for American Rescue Plan Act State and Local Fiscal Recovery Fund allocations not previously authorized. The amendment also includes language directing the reversion of certain previous allocations where the prior authorized amounts would not be fully utilized. _x000D_
_x000D_
</t>
  </si>
  <si>
    <t>Independent Agencies</t>
  </si>
  <si>
    <t>100048900</t>
  </si>
  <si>
    <t>State Corporation Commission</t>
  </si>
  <si>
    <t>State Corporation Commission (171)</t>
  </si>
  <si>
    <t>Increase nongeneral fund appropriation for the State Health Benefit Exchange</t>
  </si>
  <si>
    <t xml:space="preserve">Funds the information technology costs of the State Health Benefit Exchange. The start-up and implementation costs of the state-based health benefit exchange are supported through a working capital advance._x000D_
_x000D_
</t>
  </si>
  <si>
    <t xml:space="preserve">Adds language requiring the Director, Department of Planning and Budget, to revert surplus general fund balance._x000D_
_x000D_
</t>
  </si>
  <si>
    <t>Create reinsurance program service area</t>
  </si>
  <si>
    <t xml:space="preserve">Creates a new service area for the administration of the Commonwealth Health Reinsurance Program. The reinsurance program, established pursuant to Chapter 480 of the 2021 Virginia Acts of Assembly, Special Session I, reimburses individual market health insurers for a percentage of an enrollee's claims costs._x000D_
_x000D_
</t>
  </si>
  <si>
    <t>100049400</t>
  </si>
  <si>
    <t>Virginia Lottery</t>
  </si>
  <si>
    <t>Virginia Lottery (172)</t>
  </si>
  <si>
    <t>Provide appropriation for casino payments to localities</t>
  </si>
  <si>
    <t xml:space="preserve">Provides appropriation for the Virginia Lottery to distribute casino gaming tax revenues to localities on a quarterly basis. _x000D_
_x000D_
</t>
  </si>
  <si>
    <t>100050200</t>
  </si>
  <si>
    <t>Virginia Workers' Compensation Commission</t>
  </si>
  <si>
    <t>Virginia Workers' Compensation Commission (191)</t>
  </si>
  <si>
    <t>GF FY 2023</t>
  </si>
  <si>
    <t>GF FY 2024</t>
  </si>
  <si>
    <t>NGF FY 2023</t>
  </si>
  <si>
    <t>NGF FY 2024</t>
  </si>
  <si>
    <t>GF Pos FY 2023</t>
  </si>
  <si>
    <t>GF Pos FY 2024</t>
  </si>
  <si>
    <t>NGF Pos FY 2023</t>
  </si>
  <si>
    <t>NGF Pos FY 2024</t>
  </si>
  <si>
    <t>Pos FY 2023</t>
  </si>
  <si>
    <t>Pos FY 2024</t>
  </si>
  <si>
    <t>HB 1400 /SB 800 Introduced Operating Amendments (2023 Session)</t>
  </si>
  <si>
    <t>Filters for HB 1400/SB 800 Introduced Operating Amendments (2023 Session)</t>
  </si>
  <si>
    <t>2023 GF Dollars</t>
  </si>
  <si>
    <t>2024 GF Dollars</t>
  </si>
  <si>
    <t>2023 NGF Dollars</t>
  </si>
  <si>
    <t>2024 NGF Dollars</t>
  </si>
  <si>
    <t>2023 Positions</t>
  </si>
  <si>
    <t>2024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</si>
</sst>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4" x14ac:knownFonts="1">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center" vertical="top" wrapText="1"/>
    </xf>
    <xf numFmtId="6" fontId="1" fillId="0" borderId="0" xfId="0" applyNumberFormat="1" applyFont="1"/>
    <xf numFmtId="0" fontId="1" fillId="0" borderId="0" xfId="0" applyFont="1"/>
    <xf numFmtId="0" fontId="2" fillId="0" borderId="0" xfId="0" applyFont="1"/>
    <xf numFmtId="0" fontId="0" fillId="0" borderId="0" xfId="0" applyFont="1" applyAlignment="1">
      <alignment horizontal="left" indent="1"/>
    </xf>
    <xf numFmtId="0" fontId="3" fillId="0" borderId="0" xfId="0" applyFont="1" applyAlignment="1">
      <alignment horizontal="center"/>
    </xf>
    <xf numFmtId="0" fontId="1" fillId="0" borderId="0" xfId="0" applyFont="1" applyAlignment="1">
      <alignment horizontal="right"/>
    </xf>
    <xf numFmtId="6" fontId="1" fillId="0" borderId="0" xfId="0" applyNumberFormat="1" applyFont="1" applyAlignment="1">
      <alignment horizontal="center"/>
    </xf>
    <xf numFmtId="4" fontId="1" fillId="0" borderId="0" xfId="0" applyNumberFormat="1" applyFont="1" applyAlignment="1">
      <alignment horizontal="center"/>
    </xf>
    <xf numFmtId="0" fontId="0" fillId="0" borderId="0" xfId="0" applyNumberFormat="1" applyAlignment="1">
      <alignment vertical="top"/>
    </xf>
    <xf numFmtId="0" fontId="0" fillId="0" borderId="0" xfId="0" applyAlignment="1">
      <alignment vertical="top"/>
    </xf>
    <xf numFmtId="0" fontId="0" fillId="0" borderId="0" xfId="0" applyNumberFormat="1" applyAlignment="1">
      <alignment vertical="top" wrapText="1"/>
    </xf>
    <xf numFmtId="0" fontId="0" fillId="0" borderId="0" xfId="0" applyAlignment="1">
      <alignment horizontal="center" vertical="top"/>
    </xf>
    <xf numFmtId="0" fontId="0" fillId="0" borderId="0" xfId="0" applyNumberFormat="1" applyAlignment="1">
      <alignment horizontal="center" vertical="top"/>
    </xf>
    <xf numFmtId="6" fontId="0" fillId="0" borderId="0" xfId="0" applyNumberFormat="1" applyAlignment="1">
      <alignment vertical="top"/>
    </xf>
    <xf numFmtId="4" fontId="0" fillId="0" borderId="0" xfId="0" applyNumberFormat="1" applyAlignment="1">
      <alignment vertical="top"/>
    </xf>
    <xf numFmtId="40" fontId="1" fillId="0" borderId="0" xfId="0" applyNumberFormat="1" applyFont="1"/>
  </cellXfs>
  <cellStyles count="1">
    <cellStyle name="Normal" xfId="0" builtinId="0"/>
  </cellStyles>
  <dxfs count="31">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4" formatCode="#,##0.0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border>
        <vertical style="thin">
          <color theme="0"/>
        </vertical>
      </border>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30"/>
      <tableStyleElement type="headerRow" dxfId="29"/>
    </tableStyle>
    <tableStyle name="TableStyleMedium2 2" pivot="0" count="7" xr9:uid="{00000000-0011-0000-FFFF-FFFF01000000}">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s>
  <colors>
    <mruColors>
      <color rgb="FF78909C"/>
      <color rgb="FFF0F0F0"/>
      <color rgb="FFE8E8E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46265</xdr:colOff>
      <xdr:row>15</xdr:row>
      <xdr:rowOff>105530</xdr:rowOff>
    </xdr:from>
    <xdr:to>
      <xdr:col>6</xdr:col>
      <xdr:colOff>6048</xdr:colOff>
      <xdr:row>28</xdr:row>
      <xdr:rowOff>60685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6265" y="2917673"/>
          <a:ext cx="4713212" cy="2392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Operating Amendments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a:t>
          </a:r>
          <a:r>
            <a:rPr lang="en-US" sz="1100" b="0" baseline="0">
              <a:solidFill>
                <a:schemeClr val="dk1"/>
              </a:solidFill>
              <a:effectLst/>
              <a:latin typeface="+mn-lt"/>
              <a:ea typeface="+mn-ea"/>
              <a:cs typeface="+mn-cs"/>
            </a:rPr>
            <a:t>Operating Amendments</a:t>
          </a:r>
          <a:r>
            <a:rPr lang="en-US" sz="1100" b="0" u="none" baseline="0"/>
            <a:t> tab to view filtered information</a:t>
          </a:r>
        </a:p>
        <a:p>
          <a:endParaRPr lang="en-US" sz="1100" b="0" u="none" baseline="0"/>
        </a:p>
        <a:p>
          <a:endParaRPr lang="en-US" sz="1100" b="0" u="none"/>
        </a:p>
      </xdr:txBody>
    </xdr:sp>
    <xdr:clientData/>
  </xdr:twoCellAnchor>
  <xdr:twoCellAnchor editAs="oneCell">
    <xdr:from>
      <xdr:col>3</xdr:col>
      <xdr:colOff>2419</xdr:colOff>
      <xdr:row>21</xdr:row>
      <xdr:rowOff>35228</xdr:rowOff>
    </xdr:from>
    <xdr:to>
      <xdr:col>3</xdr:col>
      <xdr:colOff>221424</xdr:colOff>
      <xdr:row>22</xdr:row>
      <xdr:rowOff>152879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831219" y="3902378"/>
          <a:ext cx="219005" cy="301801"/>
        </a:xfrm>
        <a:prstGeom prst="rect">
          <a:avLst/>
        </a:prstGeom>
      </xdr:spPr>
    </xdr:pic>
    <xdr:clientData/>
  </xdr:twoCellAnchor>
  <xdr:twoCellAnchor editAs="absolute">
    <xdr:from>
      <xdr:col>0</xdr:col>
      <xdr:colOff>44450</xdr:colOff>
      <xdr:row>4</xdr:row>
      <xdr:rowOff>44450</xdr:rowOff>
    </xdr:from>
    <xdr:to>
      <xdr:col>5</xdr:col>
      <xdr:colOff>889000</xdr:colOff>
      <xdr:row>15</xdr:row>
      <xdr:rowOff>139699</xdr:rowOff>
    </xdr:to>
    <mc:AlternateContent xmlns:mc="http://schemas.openxmlformats.org/markup-compatibility/2006" xmlns:sle15="http://schemas.microsoft.com/office/drawing/2012/slicer">
      <mc:Choice Requires="sle15">
        <xdr:graphicFrame macro="">
          <xdr:nvGraphicFramePr>
            <xdr:cNvPr id="8" name="Secretarial Area">
              <a:extLst>
                <a:ext uri="{FF2B5EF4-FFF2-40B4-BE49-F238E27FC236}">
                  <a16:creationId xmlns:a16="http://schemas.microsoft.com/office/drawing/2014/main" id="{7A4D5B63-8D48-4496-AE8B-D43FD5A28B0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44450" y="781050"/>
              <a:ext cx="4343400" cy="21208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958850</xdr:colOff>
      <xdr:row>4</xdr:row>
      <xdr:rowOff>31750</xdr:rowOff>
    </xdr:from>
    <xdr:to>
      <xdr:col>9</xdr:col>
      <xdr:colOff>889000</xdr:colOff>
      <xdr:row>26</xdr:row>
      <xdr:rowOff>12700</xdr:rowOff>
    </xdr:to>
    <mc:AlternateContent xmlns:mc="http://schemas.openxmlformats.org/markup-compatibility/2006" xmlns:sle15="http://schemas.microsoft.com/office/drawing/2012/slicer">
      <mc:Choice Requires="sle15">
        <xdr:graphicFrame macro="">
          <xdr:nvGraphicFramePr>
            <xdr:cNvPr id="9" name="Agency">
              <a:extLst>
                <a:ext uri="{FF2B5EF4-FFF2-40B4-BE49-F238E27FC236}">
                  <a16:creationId xmlns:a16="http://schemas.microsoft.com/office/drawing/2014/main" id="{820EDB48-D5F1-42B3-AA23-F37D5624B49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457700" y="768350"/>
              <a:ext cx="4006850" cy="4032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D28B710F-56E3-400A-AA5F-6B9ECADE761D}" sourceName="Secretarial Area">
  <extLst>
    <x:ext xmlns:x15="http://schemas.microsoft.com/office/spreadsheetml/2010/11/main" uri="{2F2917AC-EB37-4324-AD4E-5DD8C200BD13}">
      <x15:tableSlicerCache tableId="3"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735E41E7-541C-4CA7-B1D2-8849764FC1C3}" sourceName="Agency">
  <extLst>
    <x:ext xmlns:x15="http://schemas.microsoft.com/office/spreadsheetml/2010/11/main" uri="{2F2917AC-EB37-4324-AD4E-5DD8C200BD13}">
      <x15:tableSlicerCache tableId="3" column="6"/>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6BE7282C-4FCB-4F00-9463-6D9FD7BAAAD2}" cache="Slicer_Secretarial_Area" caption="Secretarial Area" columnCount="2" style="SlicerStyleDark1 2" lockedPosition="1" rowHeight="182880"/>
  <slicer name="Agency" xr10:uid="{1970B30C-EC46-4D49-B59B-9B85FB65237F}" cache="Slicer_Agency" caption="Agency"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4F29A7-3446-4EDE-B6E8-AEA68C2CECE2}" name="Operating_Amendments" displayName="Operating_Amendments" ref="B4:U352" totalsRowShown="0" headerRowDxfId="21" dataDxfId="20">
  <autoFilter ref="B4:U352" xr:uid="{824F29A7-3446-4EDE-B6E8-AEA68C2CECE2}"/>
  <sortState xmlns:xlrd2="http://schemas.microsoft.com/office/spreadsheetml/2017/richdata2" ref="B5:U352">
    <sortCondition ref="C5:C352"/>
    <sortCondition ref="E5:E352"/>
    <sortCondition ref="K5:K352"/>
    <sortCondition ref="H5:H352"/>
  </sortState>
  <tableColumns count="20">
    <tableColumn id="1" xr3:uid="{127E3A65-79F9-4FC3-9C1E-3A5ADD05D92F}" name="Secretarial Area" dataDxfId="19"/>
    <tableColumn id="2" xr3:uid="{F44F5143-25F6-46C0-A8C4-9F85F4BAD24F}" name="Sec Area Sort" dataDxfId="18"/>
    <tableColumn id="3" xr3:uid="{A750B209-9965-4469-8A79-A7D6C9640CF4}" name="Agy Code" dataDxfId="17"/>
    <tableColumn id="4" xr3:uid="{64EF7543-F228-47B0-BB9C-BBF81C57E0B6}" name="Agy Sort" dataDxfId="16"/>
    <tableColumn id="5" xr3:uid="{58AA0363-0B64-4B44-A814-70B55F6C763F}" name="Agency Title" dataDxfId="15"/>
    <tableColumn id="6" xr3:uid="{26DC90E4-7093-4E0C-9ECE-F4298ADDADCB}" name="Agency" dataDxfId="14"/>
    <tableColumn id="7" xr3:uid="{B10606FA-07D7-4A7D-9406-C232C85FA6FF}" name="Title" dataDxfId="13"/>
    <tableColumn id="8" xr3:uid="{FCE3001B-78E8-4EE3-9660-957F6CD0FF0A}" name="Description" dataDxfId="12"/>
    <tableColumn id="9" xr3:uid="{4CBB42BA-02C5-47FB-B5A9-695B1951BAF2}" name="Type" dataDxfId="11"/>
    <tableColumn id="10" xr3:uid="{1B46DCA3-9910-44CE-B641-AF102747039E}" name="Type Sort" dataDxfId="10"/>
    <tableColumn id="11" xr3:uid="{22DF842D-43EA-4886-A9C0-DEE96058C1E2}" name="GF FY 2023" dataDxfId="9"/>
    <tableColumn id="12" xr3:uid="{5071A835-6EDC-4100-A193-507B902F602D}" name="GF FY 2024" dataDxfId="8"/>
    <tableColumn id="13" xr3:uid="{8B6D0606-F5DE-4CE0-A08D-04E3007957CC}" name="NGF FY 2023" dataDxfId="7"/>
    <tableColumn id="14" xr3:uid="{B3000E87-C675-437D-88DE-D6367B716918}" name="NGF FY 2024" dataDxfId="6"/>
    <tableColumn id="15" xr3:uid="{F5963A58-47FD-46BE-9A0F-9502A135696A}" name="GF Pos FY 2023" dataDxfId="5"/>
    <tableColumn id="16" xr3:uid="{0B5004DE-D18B-4B7E-8B2E-6A72261EDEA4}" name="GF Pos FY 2024" dataDxfId="4"/>
    <tableColumn id="17" xr3:uid="{B2F53F79-B5A1-4EE9-8B41-75A5D4A1991C}" name="NGF Pos FY 2023" dataDxfId="3"/>
    <tableColumn id="18" xr3:uid="{E86E70A8-0518-4BC1-B49F-F3D38347F418}" name="NGF Pos FY 2024" dataDxfId="2"/>
    <tableColumn id="19" xr3:uid="{47385601-0AB1-41AD-812E-2022691F2074}" name="Pos FY 2023" dataDxfId="1"/>
    <tableColumn id="20" xr3:uid="{00EE8D89-138B-4F42-9CC5-30AB4C4499BB}" name="Pos FY 2024" data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
  <sheetViews>
    <sheetView showGridLines="0" tabSelected="1" zoomScaleNormal="100" workbookViewId="0">
      <pane ySplit="4" topLeftCell="A5" activePane="bottomLeft" state="frozen"/>
      <selection pane="bottomLeft" activeCell="A3" sqref="A3"/>
    </sheetView>
  </sheetViews>
  <sheetFormatPr defaultRowHeight="14.5" x14ac:dyDescent="0.35"/>
  <cols>
    <col min="5" max="6" width="15.1796875" bestFit="1" customWidth="1"/>
    <col min="7" max="8" width="15.08984375" bestFit="1" customWidth="1"/>
    <col min="9" max="10" width="13" bestFit="1" customWidth="1"/>
  </cols>
  <sheetData>
    <row r="1" spans="1:10" x14ac:dyDescent="0.35">
      <c r="A1" s="3" t="s">
        <v>971</v>
      </c>
    </row>
    <row r="2" spans="1:10" x14ac:dyDescent="0.35">
      <c r="A2" s="5" t="s">
        <v>46</v>
      </c>
    </row>
    <row r="3" spans="1:10" x14ac:dyDescent="0.35">
      <c r="A3" s="3"/>
      <c r="E3" s="6" t="s">
        <v>972</v>
      </c>
      <c r="F3" s="6" t="s">
        <v>973</v>
      </c>
      <c r="G3" s="6" t="s">
        <v>974</v>
      </c>
      <c r="H3" s="6" t="s">
        <v>975</v>
      </c>
      <c r="I3" s="6" t="s">
        <v>976</v>
      </c>
      <c r="J3" s="6" t="s">
        <v>977</v>
      </c>
    </row>
    <row r="4" spans="1:10" x14ac:dyDescent="0.35">
      <c r="D4" s="7" t="s">
        <v>47</v>
      </c>
      <c r="E4" s="8">
        <f>SUBTOTAL(109,Operating_Amendments[GF FY 2023])</f>
        <v>645771611</v>
      </c>
      <c r="F4" s="8">
        <f>SUBTOTAL(109,Operating_Amendments[GF FY 2024])</f>
        <v>2205940833</v>
      </c>
      <c r="G4" s="8">
        <f>SUBTOTAL(109,Operating_Amendments[NGF FY 2023])</f>
        <v>2072623975</v>
      </c>
      <c r="H4" s="8">
        <f>SUBTOTAL(109,Operating_Amendments[NGF FY 2024])</f>
        <v>3122536116</v>
      </c>
      <c r="I4" s="9">
        <f>SUBTOTAL(109,Operating_Amendments[Pos FY 2023])</f>
        <v>70</v>
      </c>
      <c r="J4" s="9">
        <f>SUBTOTAL(109,Operating_Amendments[Pos FY 2024])</f>
        <v>370</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3D68-7409-483E-8D95-D6DE5F57801E}">
  <sheetPr>
    <pageSetUpPr fitToPage="1"/>
  </sheetPr>
  <dimension ref="B1:U352"/>
  <sheetViews>
    <sheetView showGridLines="0" workbookViewId="0">
      <pane xSplit="8" ySplit="4" topLeftCell="I5" activePane="bottomRight" state="frozen"/>
      <selection pane="topRight" activeCell="I1" sqref="I1"/>
      <selection pane="bottomLeft" activeCell="A5" sqref="A5"/>
      <selection pane="bottomRight" activeCell="B3" sqref="B3"/>
    </sheetView>
  </sheetViews>
  <sheetFormatPr defaultRowHeight="14.5" x14ac:dyDescent="0.35"/>
  <cols>
    <col min="1" max="1" width="1.6328125" customWidth="1"/>
    <col min="2" max="2" width="14.54296875" customWidth="1"/>
    <col min="3" max="3" width="14.08984375" hidden="1" customWidth="1"/>
    <col min="4" max="4" width="10.81640625" hidden="1" customWidth="1"/>
    <col min="5" max="5" width="10" hidden="1" customWidth="1"/>
    <col min="6" max="6" width="53" hidden="1" customWidth="1"/>
    <col min="7" max="7" width="23.1796875" customWidth="1"/>
    <col min="8" max="8" width="34.26953125" customWidth="1"/>
    <col min="9" max="9" width="44.26953125" customWidth="1"/>
    <col min="10" max="10" width="36.54296875" hidden="1" customWidth="1"/>
    <col min="11" max="11" width="11" hidden="1" customWidth="1"/>
    <col min="12" max="15" width="14.36328125" customWidth="1"/>
    <col min="16" max="17" width="15.6328125" hidden="1" customWidth="1"/>
    <col min="18" max="19" width="16.90625" hidden="1" customWidth="1"/>
    <col min="20" max="21" width="12.90625" bestFit="1" customWidth="1"/>
  </cols>
  <sheetData>
    <row r="1" spans="2:21" ht="15.5" x14ac:dyDescent="0.35">
      <c r="B1" s="4" t="s">
        <v>970</v>
      </c>
    </row>
    <row r="2" spans="2:21" ht="8.5" customHeight="1" x14ac:dyDescent="0.35"/>
    <row r="3" spans="2:21" x14ac:dyDescent="0.35">
      <c r="L3" s="2">
        <f>SUBTOTAL(109,Operating_Amendments[GF FY 2023])</f>
        <v>645771611</v>
      </c>
      <c r="M3" s="2">
        <f>SUBTOTAL(109,Operating_Amendments[GF FY 2024])</f>
        <v>2205940833</v>
      </c>
      <c r="N3" s="2">
        <f>SUBTOTAL(109,Operating_Amendments[NGF FY 2023])</f>
        <v>2072623975</v>
      </c>
      <c r="O3" s="2">
        <f>SUBTOTAL(109,Operating_Amendments[NGF FY 2024])</f>
        <v>3122536116</v>
      </c>
      <c r="P3" s="17">
        <f>SUBTOTAL(109,Operating_Amendments[GF Pos FY 2023])</f>
        <v>48</v>
      </c>
      <c r="Q3" s="17">
        <f>SUBTOTAL(109,Operating_Amendments[GF Pos FY 2024])</f>
        <v>296.5</v>
      </c>
      <c r="R3" s="17">
        <f>SUBTOTAL(109,Operating_Amendments[NGF Pos FY 2023])</f>
        <v>22</v>
      </c>
      <c r="S3" s="17">
        <f>SUBTOTAL(109,Operating_Amendments[NGF Pos FY 2024])</f>
        <v>73.5</v>
      </c>
      <c r="T3" s="17">
        <f>SUBTOTAL(109,Operating_Amendments[Pos FY 2023])</f>
        <v>70</v>
      </c>
      <c r="U3" s="17">
        <f>SUBTOTAL(109,Operating_Amendments[Pos FY 2024])</f>
        <v>370</v>
      </c>
    </row>
    <row r="4" spans="2:21" ht="30.5" customHeight="1" x14ac:dyDescent="0.35">
      <c r="B4" s="1" t="s">
        <v>0</v>
      </c>
      <c r="C4" s="1" t="s">
        <v>1</v>
      </c>
      <c r="D4" s="1" t="s">
        <v>50</v>
      </c>
      <c r="E4" s="1" t="s">
        <v>51</v>
      </c>
      <c r="F4" s="1" t="s">
        <v>3</v>
      </c>
      <c r="G4" s="1" t="s">
        <v>2</v>
      </c>
      <c r="H4" s="1" t="s">
        <v>6</v>
      </c>
      <c r="I4" s="1" t="s">
        <v>7</v>
      </c>
      <c r="J4" s="1" t="s">
        <v>4</v>
      </c>
      <c r="K4" s="1" t="s">
        <v>5</v>
      </c>
      <c r="L4" s="1" t="s">
        <v>960</v>
      </c>
      <c r="M4" s="1" t="s">
        <v>961</v>
      </c>
      <c r="N4" s="1" t="s">
        <v>962</v>
      </c>
      <c r="O4" s="1" t="s">
        <v>963</v>
      </c>
      <c r="P4" s="1" t="s">
        <v>964</v>
      </c>
      <c r="Q4" s="1" t="s">
        <v>965</v>
      </c>
      <c r="R4" s="1" t="s">
        <v>966</v>
      </c>
      <c r="S4" s="1" t="s">
        <v>967</v>
      </c>
      <c r="T4" s="1" t="s">
        <v>968</v>
      </c>
      <c r="U4" s="1" t="s">
        <v>969</v>
      </c>
    </row>
    <row r="5" spans="2:21" ht="72.5" x14ac:dyDescent="0.35">
      <c r="B5" s="12" t="s">
        <v>52</v>
      </c>
      <c r="C5" s="13">
        <v>2</v>
      </c>
      <c r="D5" s="13">
        <v>111</v>
      </c>
      <c r="E5" s="14" t="s">
        <v>53</v>
      </c>
      <c r="F5" s="10" t="s">
        <v>8</v>
      </c>
      <c r="G5" s="12" t="s">
        <v>54</v>
      </c>
      <c r="H5" s="12" t="s">
        <v>58</v>
      </c>
      <c r="I5" s="12" t="s">
        <v>59</v>
      </c>
      <c r="J5" s="10" t="s">
        <v>57</v>
      </c>
      <c r="K5" s="11">
        <v>200</v>
      </c>
      <c r="L5" s="15">
        <v>0</v>
      </c>
      <c r="M5" s="15">
        <v>3500000</v>
      </c>
      <c r="N5" s="15">
        <v>0</v>
      </c>
      <c r="O5" s="15">
        <v>0</v>
      </c>
      <c r="P5" s="16">
        <v>0</v>
      </c>
      <c r="Q5" s="16">
        <v>0</v>
      </c>
      <c r="R5" s="16">
        <v>0</v>
      </c>
      <c r="S5" s="16">
        <v>0</v>
      </c>
      <c r="T5" s="16">
        <v>0</v>
      </c>
      <c r="U5" s="16">
        <v>0</v>
      </c>
    </row>
    <row r="6" spans="2:21" ht="72.5" x14ac:dyDescent="0.35">
      <c r="B6" s="12" t="s">
        <v>52</v>
      </c>
      <c r="C6" s="13">
        <v>2</v>
      </c>
      <c r="D6" s="13">
        <v>111</v>
      </c>
      <c r="E6" s="14" t="s">
        <v>53</v>
      </c>
      <c r="F6" s="10" t="s">
        <v>8</v>
      </c>
      <c r="G6" s="12" t="s">
        <v>54</v>
      </c>
      <c r="H6" s="12" t="s">
        <v>55</v>
      </c>
      <c r="I6" s="12" t="s">
        <v>56</v>
      </c>
      <c r="J6" s="10" t="s">
        <v>57</v>
      </c>
      <c r="K6" s="11">
        <v>200</v>
      </c>
      <c r="L6" s="15">
        <v>0</v>
      </c>
      <c r="M6" s="15">
        <v>278320</v>
      </c>
      <c r="N6" s="15">
        <v>0</v>
      </c>
      <c r="O6" s="15">
        <v>0</v>
      </c>
      <c r="P6" s="16">
        <v>0</v>
      </c>
      <c r="Q6" s="16">
        <v>3</v>
      </c>
      <c r="R6" s="16">
        <v>0</v>
      </c>
      <c r="S6" s="16">
        <v>0</v>
      </c>
      <c r="T6" s="16">
        <v>0</v>
      </c>
      <c r="U6" s="16">
        <v>3</v>
      </c>
    </row>
    <row r="7" spans="2:21" ht="43.5" x14ac:dyDescent="0.35">
      <c r="B7" s="12" t="s">
        <v>52</v>
      </c>
      <c r="C7" s="13">
        <v>2</v>
      </c>
      <c r="D7" s="13">
        <v>111</v>
      </c>
      <c r="E7" s="14" t="s">
        <v>53</v>
      </c>
      <c r="F7" s="10" t="s">
        <v>8</v>
      </c>
      <c r="G7" s="12" t="s">
        <v>54</v>
      </c>
      <c r="H7" s="12" t="s">
        <v>60</v>
      </c>
      <c r="I7" s="12" t="s">
        <v>61</v>
      </c>
      <c r="J7" s="10" t="s">
        <v>57</v>
      </c>
      <c r="K7" s="11">
        <v>200</v>
      </c>
      <c r="L7" s="15">
        <v>0</v>
      </c>
      <c r="M7" s="15">
        <v>0</v>
      </c>
      <c r="N7" s="15">
        <v>0</v>
      </c>
      <c r="O7" s="15">
        <v>0</v>
      </c>
      <c r="P7" s="16">
        <v>0</v>
      </c>
      <c r="Q7" s="16">
        <v>0</v>
      </c>
      <c r="R7" s="16">
        <v>0</v>
      </c>
      <c r="S7" s="16">
        <v>0</v>
      </c>
      <c r="T7" s="16">
        <v>0</v>
      </c>
      <c r="U7" s="16">
        <v>0</v>
      </c>
    </row>
    <row r="8" spans="2:21" ht="58" x14ac:dyDescent="0.35">
      <c r="B8" s="12" t="s">
        <v>52</v>
      </c>
      <c r="C8" s="13">
        <v>2</v>
      </c>
      <c r="D8" s="13">
        <v>125</v>
      </c>
      <c r="E8" s="14" t="s">
        <v>62</v>
      </c>
      <c r="F8" s="10" t="s">
        <v>63</v>
      </c>
      <c r="G8" s="12" t="s">
        <v>64</v>
      </c>
      <c r="H8" s="12" t="s">
        <v>65</v>
      </c>
      <c r="I8" s="12" t="s">
        <v>66</v>
      </c>
      <c r="J8" s="10" t="s">
        <v>57</v>
      </c>
      <c r="K8" s="11">
        <v>200</v>
      </c>
      <c r="L8" s="15">
        <v>0</v>
      </c>
      <c r="M8" s="15">
        <v>362917</v>
      </c>
      <c r="N8" s="15">
        <v>0</v>
      </c>
      <c r="O8" s="15">
        <v>0</v>
      </c>
      <c r="P8" s="16">
        <v>0</v>
      </c>
      <c r="Q8" s="16">
        <v>3</v>
      </c>
      <c r="R8" s="16">
        <v>0</v>
      </c>
      <c r="S8" s="16">
        <v>0</v>
      </c>
      <c r="T8" s="16">
        <v>0</v>
      </c>
      <c r="U8" s="16">
        <v>3</v>
      </c>
    </row>
    <row r="9" spans="2:21" ht="58" x14ac:dyDescent="0.35">
      <c r="B9" s="12" t="s">
        <v>52</v>
      </c>
      <c r="C9" s="13">
        <v>2</v>
      </c>
      <c r="D9" s="13">
        <v>113</v>
      </c>
      <c r="E9" s="14" t="s">
        <v>67</v>
      </c>
      <c r="F9" s="10" t="s">
        <v>68</v>
      </c>
      <c r="G9" s="12" t="s">
        <v>69</v>
      </c>
      <c r="H9" s="12" t="s">
        <v>70</v>
      </c>
      <c r="I9" s="12" t="s">
        <v>71</v>
      </c>
      <c r="J9" s="10" t="s">
        <v>57</v>
      </c>
      <c r="K9" s="11">
        <v>200</v>
      </c>
      <c r="L9" s="15">
        <v>0</v>
      </c>
      <c r="M9" s="15">
        <v>827236</v>
      </c>
      <c r="N9" s="15">
        <v>0</v>
      </c>
      <c r="O9" s="15">
        <v>0</v>
      </c>
      <c r="P9" s="16">
        <v>0</v>
      </c>
      <c r="Q9" s="16">
        <v>0</v>
      </c>
      <c r="R9" s="16">
        <v>0</v>
      </c>
      <c r="S9" s="16">
        <v>0</v>
      </c>
      <c r="T9" s="16">
        <v>0</v>
      </c>
      <c r="U9" s="16">
        <v>0</v>
      </c>
    </row>
    <row r="10" spans="2:21" ht="58" x14ac:dyDescent="0.35">
      <c r="B10" s="12" t="s">
        <v>52</v>
      </c>
      <c r="C10" s="13">
        <v>2</v>
      </c>
      <c r="D10" s="13">
        <v>114</v>
      </c>
      <c r="E10" s="14" t="s">
        <v>72</v>
      </c>
      <c r="F10" s="10" t="s">
        <v>73</v>
      </c>
      <c r="G10" s="12" t="s">
        <v>74</v>
      </c>
      <c r="H10" s="12" t="s">
        <v>70</v>
      </c>
      <c r="I10" s="12" t="s">
        <v>71</v>
      </c>
      <c r="J10" s="10" t="s">
        <v>57</v>
      </c>
      <c r="K10" s="11">
        <v>200</v>
      </c>
      <c r="L10" s="15">
        <v>0</v>
      </c>
      <c r="M10" s="15">
        <v>443733</v>
      </c>
      <c r="N10" s="15">
        <v>0</v>
      </c>
      <c r="O10" s="15">
        <v>0</v>
      </c>
      <c r="P10" s="16">
        <v>0</v>
      </c>
      <c r="Q10" s="16">
        <v>0</v>
      </c>
      <c r="R10" s="16">
        <v>0</v>
      </c>
      <c r="S10" s="16">
        <v>0</v>
      </c>
      <c r="T10" s="16">
        <v>0</v>
      </c>
      <c r="U10" s="16">
        <v>0</v>
      </c>
    </row>
    <row r="11" spans="2:21" ht="58" x14ac:dyDescent="0.35">
      <c r="B11" s="12" t="s">
        <v>52</v>
      </c>
      <c r="C11" s="13">
        <v>2</v>
      </c>
      <c r="D11" s="13">
        <v>115</v>
      </c>
      <c r="E11" s="14" t="s">
        <v>75</v>
      </c>
      <c r="F11" s="10" t="s">
        <v>76</v>
      </c>
      <c r="G11" s="12" t="s">
        <v>77</v>
      </c>
      <c r="H11" s="12" t="s">
        <v>70</v>
      </c>
      <c r="I11" s="12" t="s">
        <v>71</v>
      </c>
      <c r="J11" s="10" t="s">
        <v>57</v>
      </c>
      <c r="K11" s="11">
        <v>200</v>
      </c>
      <c r="L11" s="15">
        <v>0</v>
      </c>
      <c r="M11" s="15">
        <v>318267</v>
      </c>
      <c r="N11" s="15">
        <v>0</v>
      </c>
      <c r="O11" s="15">
        <v>0</v>
      </c>
      <c r="P11" s="16">
        <v>0</v>
      </c>
      <c r="Q11" s="16">
        <v>0</v>
      </c>
      <c r="R11" s="16">
        <v>0</v>
      </c>
      <c r="S11" s="16">
        <v>0</v>
      </c>
      <c r="T11" s="16">
        <v>0</v>
      </c>
      <c r="U11" s="16">
        <v>0</v>
      </c>
    </row>
    <row r="12" spans="2:21" ht="58" x14ac:dyDescent="0.35">
      <c r="B12" s="12" t="s">
        <v>52</v>
      </c>
      <c r="C12" s="13">
        <v>2</v>
      </c>
      <c r="D12" s="13">
        <v>116</v>
      </c>
      <c r="E12" s="14" t="s">
        <v>78</v>
      </c>
      <c r="F12" s="10" t="s">
        <v>79</v>
      </c>
      <c r="G12" s="12" t="s">
        <v>80</v>
      </c>
      <c r="H12" s="12" t="s">
        <v>70</v>
      </c>
      <c r="I12" s="12" t="s">
        <v>71</v>
      </c>
      <c r="J12" s="10" t="s">
        <v>57</v>
      </c>
      <c r="K12" s="11">
        <v>200</v>
      </c>
      <c r="L12" s="15">
        <v>0</v>
      </c>
      <c r="M12" s="15">
        <v>82837</v>
      </c>
      <c r="N12" s="15">
        <v>0</v>
      </c>
      <c r="O12" s="15">
        <v>0</v>
      </c>
      <c r="P12" s="16">
        <v>0</v>
      </c>
      <c r="Q12" s="16">
        <v>0</v>
      </c>
      <c r="R12" s="16">
        <v>0</v>
      </c>
      <c r="S12" s="16">
        <v>0</v>
      </c>
      <c r="T12" s="16">
        <v>0</v>
      </c>
      <c r="U12" s="16">
        <v>0</v>
      </c>
    </row>
    <row r="13" spans="2:21" ht="58" x14ac:dyDescent="0.35">
      <c r="B13" s="12" t="s">
        <v>52</v>
      </c>
      <c r="C13" s="13">
        <v>2</v>
      </c>
      <c r="D13" s="13">
        <v>848</v>
      </c>
      <c r="E13" s="14" t="s">
        <v>81</v>
      </c>
      <c r="F13" s="10" t="s">
        <v>82</v>
      </c>
      <c r="G13" s="12" t="s">
        <v>83</v>
      </c>
      <c r="H13" s="12" t="s">
        <v>84</v>
      </c>
      <c r="I13" s="12" t="s">
        <v>85</v>
      </c>
      <c r="J13" s="10" t="s">
        <v>57</v>
      </c>
      <c r="K13" s="11">
        <v>200</v>
      </c>
      <c r="L13" s="15">
        <v>0</v>
      </c>
      <c r="M13" s="15">
        <v>7425851</v>
      </c>
      <c r="N13" s="15">
        <v>0</v>
      </c>
      <c r="O13" s="15">
        <v>0</v>
      </c>
      <c r="P13" s="16">
        <v>0</v>
      </c>
      <c r="Q13" s="16">
        <v>0</v>
      </c>
      <c r="R13" s="16">
        <v>0</v>
      </c>
      <c r="S13" s="16">
        <v>0</v>
      </c>
      <c r="T13" s="16">
        <v>0</v>
      </c>
      <c r="U13" s="16">
        <v>0</v>
      </c>
    </row>
    <row r="14" spans="2:21" ht="43.5" x14ac:dyDescent="0.35">
      <c r="B14" s="12" t="s">
        <v>52</v>
      </c>
      <c r="C14" s="13">
        <v>2</v>
      </c>
      <c r="D14" s="13">
        <v>160</v>
      </c>
      <c r="E14" s="14" t="s">
        <v>86</v>
      </c>
      <c r="F14" s="10" t="s">
        <v>87</v>
      </c>
      <c r="G14" s="12" t="s">
        <v>88</v>
      </c>
      <c r="H14" s="12" t="s">
        <v>89</v>
      </c>
      <c r="I14" s="12" t="s">
        <v>90</v>
      </c>
      <c r="J14" s="10" t="s">
        <v>57</v>
      </c>
      <c r="K14" s="11">
        <v>200</v>
      </c>
      <c r="L14" s="15">
        <v>0</v>
      </c>
      <c r="M14" s="15">
        <v>120600</v>
      </c>
      <c r="N14" s="15">
        <v>0</v>
      </c>
      <c r="O14" s="15">
        <v>0</v>
      </c>
      <c r="P14" s="16">
        <v>0</v>
      </c>
      <c r="Q14" s="16">
        <v>0</v>
      </c>
      <c r="R14" s="16">
        <v>0</v>
      </c>
      <c r="S14" s="16">
        <v>0</v>
      </c>
      <c r="T14" s="16">
        <v>0</v>
      </c>
      <c r="U14" s="16">
        <v>0</v>
      </c>
    </row>
    <row r="15" spans="2:21" ht="43.5" x14ac:dyDescent="0.35">
      <c r="B15" s="12" t="s">
        <v>91</v>
      </c>
      <c r="C15" s="13">
        <v>3</v>
      </c>
      <c r="D15" s="13">
        <v>119</v>
      </c>
      <c r="E15" s="14" t="s">
        <v>92</v>
      </c>
      <c r="F15" s="10" t="s">
        <v>93</v>
      </c>
      <c r="G15" s="12" t="s">
        <v>94</v>
      </c>
      <c r="H15" s="12" t="s">
        <v>95</v>
      </c>
      <c r="I15" s="12" t="s">
        <v>96</v>
      </c>
      <c r="J15" s="10" t="s">
        <v>57</v>
      </c>
      <c r="K15" s="11">
        <v>200</v>
      </c>
      <c r="L15" s="15">
        <v>0</v>
      </c>
      <c r="M15" s="15">
        <v>229570</v>
      </c>
      <c r="N15" s="15">
        <v>0</v>
      </c>
      <c r="O15" s="15">
        <v>0</v>
      </c>
      <c r="P15" s="16">
        <v>0</v>
      </c>
      <c r="Q15" s="16">
        <v>2</v>
      </c>
      <c r="R15" s="16">
        <v>0</v>
      </c>
      <c r="S15" s="16">
        <v>0</v>
      </c>
      <c r="T15" s="16">
        <v>0</v>
      </c>
      <c r="U15" s="16">
        <v>2</v>
      </c>
    </row>
    <row r="16" spans="2:21" ht="58" x14ac:dyDescent="0.35">
      <c r="B16" s="12" t="s">
        <v>91</v>
      </c>
      <c r="C16" s="13">
        <v>3</v>
      </c>
      <c r="D16" s="13">
        <v>119</v>
      </c>
      <c r="E16" s="14" t="s">
        <v>92</v>
      </c>
      <c r="F16" s="10" t="s">
        <v>93</v>
      </c>
      <c r="G16" s="12" t="s">
        <v>94</v>
      </c>
      <c r="H16" s="12" t="s">
        <v>97</v>
      </c>
      <c r="I16" s="12" t="s">
        <v>98</v>
      </c>
      <c r="J16" s="10" t="s">
        <v>57</v>
      </c>
      <c r="K16" s="11">
        <v>200</v>
      </c>
      <c r="L16" s="15">
        <v>0</v>
      </c>
      <c r="M16" s="15">
        <v>500000</v>
      </c>
      <c r="N16" s="15">
        <v>0</v>
      </c>
      <c r="O16" s="15">
        <v>0</v>
      </c>
      <c r="P16" s="16">
        <v>0</v>
      </c>
      <c r="Q16" s="16">
        <v>0</v>
      </c>
      <c r="R16" s="16">
        <v>0</v>
      </c>
      <c r="S16" s="16">
        <v>0</v>
      </c>
      <c r="T16" s="16">
        <v>0</v>
      </c>
      <c r="U16" s="16">
        <v>0</v>
      </c>
    </row>
    <row r="17" spans="2:21" ht="145" x14ac:dyDescent="0.35">
      <c r="B17" s="12" t="s">
        <v>91</v>
      </c>
      <c r="C17" s="13">
        <v>3</v>
      </c>
      <c r="D17" s="13">
        <v>141</v>
      </c>
      <c r="E17" s="14" t="s">
        <v>99</v>
      </c>
      <c r="F17" s="10" t="s">
        <v>100</v>
      </c>
      <c r="G17" s="12" t="s">
        <v>101</v>
      </c>
      <c r="H17" s="12" t="s">
        <v>114</v>
      </c>
      <c r="I17" s="12" t="s">
        <v>115</v>
      </c>
      <c r="J17" s="10" t="s">
        <v>57</v>
      </c>
      <c r="K17" s="11">
        <v>200</v>
      </c>
      <c r="L17" s="15">
        <v>0</v>
      </c>
      <c r="M17" s="15">
        <v>0</v>
      </c>
      <c r="N17" s="15">
        <v>0</v>
      </c>
      <c r="O17" s="15">
        <v>0</v>
      </c>
      <c r="P17" s="16">
        <v>0</v>
      </c>
      <c r="Q17" s="16">
        <v>0</v>
      </c>
      <c r="R17" s="16">
        <v>0</v>
      </c>
      <c r="S17" s="16">
        <v>0</v>
      </c>
      <c r="T17" s="16">
        <v>0</v>
      </c>
      <c r="U17" s="16">
        <v>0</v>
      </c>
    </row>
    <row r="18" spans="2:21" ht="72.5" x14ac:dyDescent="0.35">
      <c r="B18" s="12" t="s">
        <v>91</v>
      </c>
      <c r="C18" s="13">
        <v>3</v>
      </c>
      <c r="D18" s="13">
        <v>141</v>
      </c>
      <c r="E18" s="14" t="s">
        <v>99</v>
      </c>
      <c r="F18" s="10" t="s">
        <v>100</v>
      </c>
      <c r="G18" s="12" t="s">
        <v>101</v>
      </c>
      <c r="H18" s="12" t="s">
        <v>102</v>
      </c>
      <c r="I18" s="12" t="s">
        <v>103</v>
      </c>
      <c r="J18" s="10" t="s">
        <v>57</v>
      </c>
      <c r="K18" s="11">
        <v>200</v>
      </c>
      <c r="L18" s="15">
        <v>0</v>
      </c>
      <c r="M18" s="15">
        <v>575561</v>
      </c>
      <c r="N18" s="15">
        <v>0</v>
      </c>
      <c r="O18" s="15">
        <v>0</v>
      </c>
      <c r="P18" s="16">
        <v>0</v>
      </c>
      <c r="Q18" s="16">
        <v>0</v>
      </c>
      <c r="R18" s="16">
        <v>0</v>
      </c>
      <c r="S18" s="16">
        <v>0</v>
      </c>
      <c r="T18" s="16">
        <v>0</v>
      </c>
      <c r="U18" s="16">
        <v>0</v>
      </c>
    </row>
    <row r="19" spans="2:21" ht="43.5" x14ac:dyDescent="0.35">
      <c r="B19" s="12" t="s">
        <v>91</v>
      </c>
      <c r="C19" s="13">
        <v>3</v>
      </c>
      <c r="D19" s="13">
        <v>141</v>
      </c>
      <c r="E19" s="14" t="s">
        <v>99</v>
      </c>
      <c r="F19" s="10" t="s">
        <v>100</v>
      </c>
      <c r="G19" s="12" t="s">
        <v>101</v>
      </c>
      <c r="H19" s="12" t="s">
        <v>112</v>
      </c>
      <c r="I19" s="12" t="s">
        <v>113</v>
      </c>
      <c r="J19" s="10" t="s">
        <v>57</v>
      </c>
      <c r="K19" s="11">
        <v>200</v>
      </c>
      <c r="L19" s="15">
        <v>0</v>
      </c>
      <c r="M19" s="15">
        <v>253902</v>
      </c>
      <c r="N19" s="15">
        <v>0</v>
      </c>
      <c r="O19" s="15">
        <v>0</v>
      </c>
      <c r="P19" s="16">
        <v>0</v>
      </c>
      <c r="Q19" s="16">
        <v>2</v>
      </c>
      <c r="R19" s="16">
        <v>0</v>
      </c>
      <c r="S19" s="16">
        <v>0</v>
      </c>
      <c r="T19" s="16">
        <v>0</v>
      </c>
      <c r="U19" s="16">
        <v>2</v>
      </c>
    </row>
    <row r="20" spans="2:21" ht="116" x14ac:dyDescent="0.35">
      <c r="B20" s="12" t="s">
        <v>91</v>
      </c>
      <c r="C20" s="13">
        <v>3</v>
      </c>
      <c r="D20" s="13">
        <v>141</v>
      </c>
      <c r="E20" s="14" t="s">
        <v>99</v>
      </c>
      <c r="F20" s="10" t="s">
        <v>100</v>
      </c>
      <c r="G20" s="12" t="s">
        <v>101</v>
      </c>
      <c r="H20" s="12" t="s">
        <v>104</v>
      </c>
      <c r="I20" s="12" t="s">
        <v>105</v>
      </c>
      <c r="J20" s="10" t="s">
        <v>57</v>
      </c>
      <c r="K20" s="11">
        <v>200</v>
      </c>
      <c r="L20" s="15">
        <v>0</v>
      </c>
      <c r="M20" s="15">
        <v>513374</v>
      </c>
      <c r="N20" s="15">
        <v>0</v>
      </c>
      <c r="O20" s="15">
        <v>0</v>
      </c>
      <c r="P20" s="16">
        <v>0</v>
      </c>
      <c r="Q20" s="16">
        <v>5</v>
      </c>
      <c r="R20" s="16">
        <v>0</v>
      </c>
      <c r="S20" s="16">
        <v>0</v>
      </c>
      <c r="T20" s="16">
        <v>0</v>
      </c>
      <c r="U20" s="16">
        <v>5</v>
      </c>
    </row>
    <row r="21" spans="2:21" ht="43.5" x14ac:dyDescent="0.35">
      <c r="B21" s="12" t="s">
        <v>91</v>
      </c>
      <c r="C21" s="13">
        <v>3</v>
      </c>
      <c r="D21" s="13">
        <v>141</v>
      </c>
      <c r="E21" s="14" t="s">
        <v>99</v>
      </c>
      <c r="F21" s="10" t="s">
        <v>100</v>
      </c>
      <c r="G21" s="12" t="s">
        <v>101</v>
      </c>
      <c r="H21" s="12" t="s">
        <v>106</v>
      </c>
      <c r="I21" s="12" t="s">
        <v>107</v>
      </c>
      <c r="J21" s="10" t="s">
        <v>57</v>
      </c>
      <c r="K21" s="11">
        <v>200</v>
      </c>
      <c r="L21" s="15">
        <v>0</v>
      </c>
      <c r="M21" s="15">
        <v>371780</v>
      </c>
      <c r="N21" s="15">
        <v>0</v>
      </c>
      <c r="O21" s="15">
        <v>0</v>
      </c>
      <c r="P21" s="16">
        <v>0</v>
      </c>
      <c r="Q21" s="16">
        <v>3</v>
      </c>
      <c r="R21" s="16">
        <v>0</v>
      </c>
      <c r="S21" s="16">
        <v>0</v>
      </c>
      <c r="T21" s="16">
        <v>0</v>
      </c>
      <c r="U21" s="16">
        <v>3</v>
      </c>
    </row>
    <row r="22" spans="2:21" ht="101.5" x14ac:dyDescent="0.35">
      <c r="B22" s="12" t="s">
        <v>91</v>
      </c>
      <c r="C22" s="13">
        <v>3</v>
      </c>
      <c r="D22" s="13">
        <v>141</v>
      </c>
      <c r="E22" s="14" t="s">
        <v>99</v>
      </c>
      <c r="F22" s="10" t="s">
        <v>100</v>
      </c>
      <c r="G22" s="12" t="s">
        <v>101</v>
      </c>
      <c r="H22" s="12" t="s">
        <v>108</v>
      </c>
      <c r="I22" s="12" t="s">
        <v>109</v>
      </c>
      <c r="J22" s="10" t="s">
        <v>57</v>
      </c>
      <c r="K22" s="11">
        <v>200</v>
      </c>
      <c r="L22" s="15">
        <v>0</v>
      </c>
      <c r="M22" s="15">
        <v>414105</v>
      </c>
      <c r="N22" s="15">
        <v>0</v>
      </c>
      <c r="O22" s="15">
        <v>0</v>
      </c>
      <c r="P22" s="16">
        <v>0</v>
      </c>
      <c r="Q22" s="16">
        <v>3</v>
      </c>
      <c r="R22" s="16">
        <v>0</v>
      </c>
      <c r="S22" s="16">
        <v>0</v>
      </c>
      <c r="T22" s="16">
        <v>0</v>
      </c>
      <c r="U22" s="16">
        <v>3</v>
      </c>
    </row>
    <row r="23" spans="2:21" ht="87" x14ac:dyDescent="0.35">
      <c r="B23" s="12" t="s">
        <v>91</v>
      </c>
      <c r="C23" s="13">
        <v>3</v>
      </c>
      <c r="D23" s="13">
        <v>141</v>
      </c>
      <c r="E23" s="14" t="s">
        <v>99</v>
      </c>
      <c r="F23" s="10" t="s">
        <v>100</v>
      </c>
      <c r="G23" s="12" t="s">
        <v>101</v>
      </c>
      <c r="H23" s="12" t="s">
        <v>110</v>
      </c>
      <c r="I23" s="12" t="s">
        <v>111</v>
      </c>
      <c r="J23" s="10" t="s">
        <v>57</v>
      </c>
      <c r="K23" s="11">
        <v>200</v>
      </c>
      <c r="L23" s="15">
        <v>0</v>
      </c>
      <c r="M23" s="15">
        <v>2500000</v>
      </c>
      <c r="N23" s="15">
        <v>0</v>
      </c>
      <c r="O23" s="15">
        <v>0</v>
      </c>
      <c r="P23" s="16">
        <v>0</v>
      </c>
      <c r="Q23" s="16">
        <v>0</v>
      </c>
      <c r="R23" s="16">
        <v>0</v>
      </c>
      <c r="S23" s="16">
        <v>0</v>
      </c>
      <c r="T23" s="16">
        <v>0</v>
      </c>
      <c r="U23" s="16">
        <v>0</v>
      </c>
    </row>
    <row r="24" spans="2:21" ht="116" x14ac:dyDescent="0.35">
      <c r="B24" s="12" t="s">
        <v>9</v>
      </c>
      <c r="C24" s="13">
        <v>4</v>
      </c>
      <c r="D24" s="13">
        <v>180</v>
      </c>
      <c r="E24" s="14" t="s">
        <v>116</v>
      </c>
      <c r="F24" s="10" t="s">
        <v>117</v>
      </c>
      <c r="G24" s="12" t="s">
        <v>118</v>
      </c>
      <c r="H24" s="12" t="s">
        <v>119</v>
      </c>
      <c r="I24" s="12" t="s">
        <v>120</v>
      </c>
      <c r="J24" s="10" t="s">
        <v>57</v>
      </c>
      <c r="K24" s="11">
        <v>200</v>
      </c>
      <c r="L24" s="15">
        <v>0</v>
      </c>
      <c r="M24" s="15">
        <v>-251279</v>
      </c>
      <c r="N24" s="15">
        <v>0</v>
      </c>
      <c r="O24" s="15">
        <v>-5252000</v>
      </c>
      <c r="P24" s="16">
        <v>0</v>
      </c>
      <c r="Q24" s="16">
        <v>0</v>
      </c>
      <c r="R24" s="16">
        <v>0</v>
      </c>
      <c r="S24" s="16">
        <v>-7</v>
      </c>
      <c r="T24" s="16">
        <v>0</v>
      </c>
      <c r="U24" s="16">
        <v>-7</v>
      </c>
    </row>
    <row r="25" spans="2:21" ht="130.5" x14ac:dyDescent="0.35">
      <c r="B25" s="12" t="s">
        <v>9</v>
      </c>
      <c r="C25" s="13">
        <v>4</v>
      </c>
      <c r="D25" s="13">
        <v>167</v>
      </c>
      <c r="E25" s="14" t="s">
        <v>121</v>
      </c>
      <c r="F25" s="10" t="s">
        <v>122</v>
      </c>
      <c r="G25" s="12" t="s">
        <v>123</v>
      </c>
      <c r="H25" s="12" t="s">
        <v>124</v>
      </c>
      <c r="I25" s="12" t="s">
        <v>125</v>
      </c>
      <c r="J25" s="10" t="s">
        <v>57</v>
      </c>
      <c r="K25" s="11">
        <v>200</v>
      </c>
      <c r="L25" s="15">
        <v>0</v>
      </c>
      <c r="M25" s="15">
        <v>251279</v>
      </c>
      <c r="N25" s="15">
        <v>0</v>
      </c>
      <c r="O25" s="15">
        <v>5252000</v>
      </c>
      <c r="P25" s="16">
        <v>0</v>
      </c>
      <c r="Q25" s="16">
        <v>1</v>
      </c>
      <c r="R25" s="16">
        <v>0</v>
      </c>
      <c r="S25" s="16">
        <v>6</v>
      </c>
      <c r="T25" s="16">
        <v>0</v>
      </c>
      <c r="U25" s="16">
        <v>7</v>
      </c>
    </row>
    <row r="26" spans="2:21" ht="101.5" x14ac:dyDescent="0.35">
      <c r="B26" s="12" t="s">
        <v>9</v>
      </c>
      <c r="C26" s="13">
        <v>4</v>
      </c>
      <c r="D26" s="13">
        <v>167</v>
      </c>
      <c r="E26" s="14" t="s">
        <v>121</v>
      </c>
      <c r="F26" s="10" t="s">
        <v>122</v>
      </c>
      <c r="G26" s="12" t="s">
        <v>123</v>
      </c>
      <c r="H26" s="12" t="s">
        <v>126</v>
      </c>
      <c r="I26" s="12" t="s">
        <v>127</v>
      </c>
      <c r="J26" s="10" t="s">
        <v>57</v>
      </c>
      <c r="K26" s="11">
        <v>200</v>
      </c>
      <c r="L26" s="15">
        <v>0</v>
      </c>
      <c r="M26" s="15">
        <v>0</v>
      </c>
      <c r="N26" s="15">
        <v>0</v>
      </c>
      <c r="O26" s="15">
        <v>3448000</v>
      </c>
      <c r="P26" s="16">
        <v>0</v>
      </c>
      <c r="Q26" s="16">
        <v>0</v>
      </c>
      <c r="R26" s="16">
        <v>0</v>
      </c>
      <c r="S26" s="16">
        <v>7</v>
      </c>
      <c r="T26" s="16">
        <v>0</v>
      </c>
      <c r="U26" s="16">
        <v>7</v>
      </c>
    </row>
    <row r="27" spans="2:21" ht="87" x14ac:dyDescent="0.35">
      <c r="B27" s="12" t="s">
        <v>9</v>
      </c>
      <c r="C27" s="13">
        <v>4</v>
      </c>
      <c r="D27" s="13">
        <v>157</v>
      </c>
      <c r="E27" s="14" t="s">
        <v>128</v>
      </c>
      <c r="F27" s="10" t="s">
        <v>10</v>
      </c>
      <c r="G27" s="12" t="s">
        <v>129</v>
      </c>
      <c r="H27" s="12" t="s">
        <v>140</v>
      </c>
      <c r="I27" s="12" t="s">
        <v>141</v>
      </c>
      <c r="J27" s="10" t="s">
        <v>142</v>
      </c>
      <c r="K27" s="11">
        <v>100</v>
      </c>
      <c r="L27" s="15">
        <v>0</v>
      </c>
      <c r="M27" s="15">
        <v>0</v>
      </c>
      <c r="N27" s="15">
        <v>0</v>
      </c>
      <c r="O27" s="15">
        <v>0</v>
      </c>
      <c r="P27" s="16">
        <v>0</v>
      </c>
      <c r="Q27" s="16">
        <v>0</v>
      </c>
      <c r="R27" s="16">
        <v>0</v>
      </c>
      <c r="S27" s="16">
        <v>0</v>
      </c>
      <c r="T27" s="16">
        <v>0</v>
      </c>
      <c r="U27" s="16">
        <v>0</v>
      </c>
    </row>
    <row r="28" spans="2:21" ht="87" x14ac:dyDescent="0.35">
      <c r="B28" s="12" t="s">
        <v>9</v>
      </c>
      <c r="C28" s="13">
        <v>4</v>
      </c>
      <c r="D28" s="13">
        <v>157</v>
      </c>
      <c r="E28" s="14" t="s">
        <v>128</v>
      </c>
      <c r="F28" s="10" t="s">
        <v>10</v>
      </c>
      <c r="G28" s="12" t="s">
        <v>129</v>
      </c>
      <c r="H28" s="12" t="s">
        <v>143</v>
      </c>
      <c r="I28" s="12" t="s">
        <v>144</v>
      </c>
      <c r="J28" s="10" t="s">
        <v>142</v>
      </c>
      <c r="K28" s="11">
        <v>100</v>
      </c>
      <c r="L28" s="15">
        <v>0</v>
      </c>
      <c r="M28" s="15">
        <v>0</v>
      </c>
      <c r="N28" s="15">
        <v>0</v>
      </c>
      <c r="O28" s="15">
        <v>0</v>
      </c>
      <c r="P28" s="16">
        <v>0</v>
      </c>
      <c r="Q28" s="16">
        <v>0</v>
      </c>
      <c r="R28" s="16">
        <v>0</v>
      </c>
      <c r="S28" s="16">
        <v>0</v>
      </c>
      <c r="T28" s="16">
        <v>0</v>
      </c>
      <c r="U28" s="16">
        <v>0</v>
      </c>
    </row>
    <row r="29" spans="2:21" ht="87" x14ac:dyDescent="0.35">
      <c r="B29" s="12" t="s">
        <v>9</v>
      </c>
      <c r="C29" s="13">
        <v>4</v>
      </c>
      <c r="D29" s="13">
        <v>157</v>
      </c>
      <c r="E29" s="14" t="s">
        <v>128</v>
      </c>
      <c r="F29" s="10" t="s">
        <v>10</v>
      </c>
      <c r="G29" s="12" t="s">
        <v>129</v>
      </c>
      <c r="H29" s="12" t="s">
        <v>145</v>
      </c>
      <c r="I29" s="12" t="s">
        <v>146</v>
      </c>
      <c r="J29" s="10" t="s">
        <v>142</v>
      </c>
      <c r="K29" s="11">
        <v>100</v>
      </c>
      <c r="L29" s="15">
        <v>-557863</v>
      </c>
      <c r="M29" s="15">
        <v>557863</v>
      </c>
      <c r="N29" s="15">
        <v>0</v>
      </c>
      <c r="O29" s="15">
        <v>0</v>
      </c>
      <c r="P29" s="16">
        <v>0</v>
      </c>
      <c r="Q29" s="16">
        <v>0</v>
      </c>
      <c r="R29" s="16">
        <v>0</v>
      </c>
      <c r="S29" s="16">
        <v>0</v>
      </c>
      <c r="T29" s="16">
        <v>0</v>
      </c>
      <c r="U29" s="16">
        <v>0</v>
      </c>
    </row>
    <row r="30" spans="2:21" ht="58" x14ac:dyDescent="0.35">
      <c r="B30" s="12" t="s">
        <v>9</v>
      </c>
      <c r="C30" s="13">
        <v>4</v>
      </c>
      <c r="D30" s="13">
        <v>157</v>
      </c>
      <c r="E30" s="14" t="s">
        <v>128</v>
      </c>
      <c r="F30" s="10" t="s">
        <v>10</v>
      </c>
      <c r="G30" s="12" t="s">
        <v>129</v>
      </c>
      <c r="H30" s="12" t="s">
        <v>136</v>
      </c>
      <c r="I30" s="12" t="s">
        <v>137</v>
      </c>
      <c r="J30" s="10" t="s">
        <v>57</v>
      </c>
      <c r="K30" s="11">
        <v>200</v>
      </c>
      <c r="L30" s="15">
        <v>123634</v>
      </c>
      <c r="M30" s="15">
        <v>134874</v>
      </c>
      <c r="N30" s="15">
        <v>0</v>
      </c>
      <c r="O30" s="15">
        <v>0</v>
      </c>
      <c r="P30" s="16">
        <v>0</v>
      </c>
      <c r="Q30" s="16">
        <v>0</v>
      </c>
      <c r="R30" s="16">
        <v>0</v>
      </c>
      <c r="S30" s="16">
        <v>0</v>
      </c>
      <c r="T30" s="16">
        <v>0</v>
      </c>
      <c r="U30" s="16">
        <v>0</v>
      </c>
    </row>
    <row r="31" spans="2:21" ht="101.5" x14ac:dyDescent="0.35">
      <c r="B31" s="12" t="s">
        <v>9</v>
      </c>
      <c r="C31" s="13">
        <v>4</v>
      </c>
      <c r="D31" s="13">
        <v>157</v>
      </c>
      <c r="E31" s="14" t="s">
        <v>128</v>
      </c>
      <c r="F31" s="10" t="s">
        <v>10</v>
      </c>
      <c r="G31" s="12" t="s">
        <v>129</v>
      </c>
      <c r="H31" s="12" t="s">
        <v>132</v>
      </c>
      <c r="I31" s="12" t="s">
        <v>133</v>
      </c>
      <c r="J31" s="10" t="s">
        <v>57</v>
      </c>
      <c r="K31" s="11">
        <v>200</v>
      </c>
      <c r="L31" s="15">
        <v>0</v>
      </c>
      <c r="M31" s="15">
        <v>76275</v>
      </c>
      <c r="N31" s="15">
        <v>0</v>
      </c>
      <c r="O31" s="15">
        <v>0</v>
      </c>
      <c r="P31" s="16">
        <v>0</v>
      </c>
      <c r="Q31" s="16">
        <v>0</v>
      </c>
      <c r="R31" s="16">
        <v>0</v>
      </c>
      <c r="S31" s="16">
        <v>0</v>
      </c>
      <c r="T31" s="16">
        <v>0</v>
      </c>
      <c r="U31" s="16">
        <v>0</v>
      </c>
    </row>
    <row r="32" spans="2:21" ht="72.5" x14ac:dyDescent="0.35">
      <c r="B32" s="12" t="s">
        <v>9</v>
      </c>
      <c r="C32" s="13">
        <v>4</v>
      </c>
      <c r="D32" s="13">
        <v>157</v>
      </c>
      <c r="E32" s="14" t="s">
        <v>128</v>
      </c>
      <c r="F32" s="10" t="s">
        <v>10</v>
      </c>
      <c r="G32" s="12" t="s">
        <v>129</v>
      </c>
      <c r="H32" s="12" t="s">
        <v>134</v>
      </c>
      <c r="I32" s="12" t="s">
        <v>135</v>
      </c>
      <c r="J32" s="10" t="s">
        <v>57</v>
      </c>
      <c r="K32" s="11">
        <v>200</v>
      </c>
      <c r="L32" s="15">
        <v>0</v>
      </c>
      <c r="M32" s="15">
        <v>13894938</v>
      </c>
      <c r="N32" s="15">
        <v>0</v>
      </c>
      <c r="O32" s="15">
        <v>0</v>
      </c>
      <c r="P32" s="16">
        <v>0</v>
      </c>
      <c r="Q32" s="16">
        <v>0</v>
      </c>
      <c r="R32" s="16">
        <v>0</v>
      </c>
      <c r="S32" s="16">
        <v>0</v>
      </c>
      <c r="T32" s="16">
        <v>0</v>
      </c>
      <c r="U32" s="16">
        <v>0</v>
      </c>
    </row>
    <row r="33" spans="2:21" ht="72.5" x14ac:dyDescent="0.35">
      <c r="B33" s="12" t="s">
        <v>9</v>
      </c>
      <c r="C33" s="13">
        <v>4</v>
      </c>
      <c r="D33" s="13">
        <v>157</v>
      </c>
      <c r="E33" s="14" t="s">
        <v>128</v>
      </c>
      <c r="F33" s="10" t="s">
        <v>10</v>
      </c>
      <c r="G33" s="12" t="s">
        <v>129</v>
      </c>
      <c r="H33" s="12" t="s">
        <v>130</v>
      </c>
      <c r="I33" s="12" t="s">
        <v>131</v>
      </c>
      <c r="J33" s="10" t="s">
        <v>57</v>
      </c>
      <c r="K33" s="11">
        <v>200</v>
      </c>
      <c r="L33" s="15">
        <v>5024</v>
      </c>
      <c r="M33" s="15">
        <v>5024</v>
      </c>
      <c r="N33" s="15">
        <v>0</v>
      </c>
      <c r="O33" s="15">
        <v>0</v>
      </c>
      <c r="P33" s="16">
        <v>0</v>
      </c>
      <c r="Q33" s="16">
        <v>0</v>
      </c>
      <c r="R33" s="16">
        <v>0</v>
      </c>
      <c r="S33" s="16">
        <v>0</v>
      </c>
      <c r="T33" s="16">
        <v>0</v>
      </c>
      <c r="U33" s="16">
        <v>0</v>
      </c>
    </row>
    <row r="34" spans="2:21" ht="116" x14ac:dyDescent="0.35">
      <c r="B34" s="12" t="s">
        <v>9</v>
      </c>
      <c r="C34" s="13">
        <v>4</v>
      </c>
      <c r="D34" s="13">
        <v>157</v>
      </c>
      <c r="E34" s="14" t="s">
        <v>128</v>
      </c>
      <c r="F34" s="10" t="s">
        <v>10</v>
      </c>
      <c r="G34" s="12" t="s">
        <v>129</v>
      </c>
      <c r="H34" s="12" t="s">
        <v>138</v>
      </c>
      <c r="I34" s="12" t="s">
        <v>139</v>
      </c>
      <c r="J34" s="10" t="s">
        <v>57</v>
      </c>
      <c r="K34" s="11">
        <v>200</v>
      </c>
      <c r="L34" s="15">
        <v>0</v>
      </c>
      <c r="M34" s="15">
        <v>4074631</v>
      </c>
      <c r="N34" s="15">
        <v>0</v>
      </c>
      <c r="O34" s="15">
        <v>0</v>
      </c>
      <c r="P34" s="16">
        <v>0</v>
      </c>
      <c r="Q34" s="16">
        <v>1</v>
      </c>
      <c r="R34" s="16">
        <v>0</v>
      </c>
      <c r="S34" s="16">
        <v>0</v>
      </c>
      <c r="T34" s="16">
        <v>0</v>
      </c>
      <c r="U34" s="16">
        <v>1</v>
      </c>
    </row>
    <row r="35" spans="2:21" ht="72.5" x14ac:dyDescent="0.35">
      <c r="B35" s="12" t="s">
        <v>9</v>
      </c>
      <c r="C35" s="13">
        <v>4</v>
      </c>
      <c r="D35" s="13">
        <v>194</v>
      </c>
      <c r="E35" s="14" t="s">
        <v>147</v>
      </c>
      <c r="F35" s="10" t="s">
        <v>148</v>
      </c>
      <c r="G35" s="12" t="s">
        <v>149</v>
      </c>
      <c r="H35" s="12" t="s">
        <v>150</v>
      </c>
      <c r="I35" s="12" t="s">
        <v>151</v>
      </c>
      <c r="J35" s="10" t="s">
        <v>57</v>
      </c>
      <c r="K35" s="11">
        <v>200</v>
      </c>
      <c r="L35" s="15">
        <v>0</v>
      </c>
      <c r="M35" s="15">
        <v>1115093</v>
      </c>
      <c r="N35" s="15">
        <v>0</v>
      </c>
      <c r="O35" s="15">
        <v>0</v>
      </c>
      <c r="P35" s="16">
        <v>0</v>
      </c>
      <c r="Q35" s="16">
        <v>2</v>
      </c>
      <c r="R35" s="16">
        <v>0</v>
      </c>
      <c r="S35" s="16">
        <v>0</v>
      </c>
      <c r="T35" s="16">
        <v>0</v>
      </c>
      <c r="U35" s="16">
        <v>2</v>
      </c>
    </row>
    <row r="36" spans="2:21" ht="72.5" x14ac:dyDescent="0.35">
      <c r="B36" s="12" t="s">
        <v>9</v>
      </c>
      <c r="C36" s="13">
        <v>4</v>
      </c>
      <c r="D36" s="13">
        <v>194</v>
      </c>
      <c r="E36" s="14" t="s">
        <v>147</v>
      </c>
      <c r="F36" s="10" t="s">
        <v>148</v>
      </c>
      <c r="G36" s="12" t="s">
        <v>149</v>
      </c>
      <c r="H36" s="12" t="s">
        <v>152</v>
      </c>
      <c r="I36" s="12" t="s">
        <v>153</v>
      </c>
      <c r="J36" s="10" t="s">
        <v>57</v>
      </c>
      <c r="K36" s="11">
        <v>200</v>
      </c>
      <c r="L36" s="15">
        <v>0</v>
      </c>
      <c r="M36" s="15">
        <v>500000</v>
      </c>
      <c r="N36" s="15">
        <v>0</v>
      </c>
      <c r="O36" s="15">
        <v>0</v>
      </c>
      <c r="P36" s="16">
        <v>0</v>
      </c>
      <c r="Q36" s="16">
        <v>0</v>
      </c>
      <c r="R36" s="16">
        <v>0</v>
      </c>
      <c r="S36" s="16">
        <v>0</v>
      </c>
      <c r="T36" s="16">
        <v>0</v>
      </c>
      <c r="U36" s="16">
        <v>0</v>
      </c>
    </row>
    <row r="37" spans="2:21" ht="116" x14ac:dyDescent="0.35">
      <c r="B37" s="12" t="s">
        <v>9</v>
      </c>
      <c r="C37" s="13">
        <v>4</v>
      </c>
      <c r="D37" s="13">
        <v>129</v>
      </c>
      <c r="E37" s="14" t="s">
        <v>154</v>
      </c>
      <c r="F37" s="10" t="s">
        <v>11</v>
      </c>
      <c r="G37" s="12" t="s">
        <v>155</v>
      </c>
      <c r="H37" s="12" t="s">
        <v>158</v>
      </c>
      <c r="I37" s="12" t="s">
        <v>159</v>
      </c>
      <c r="J37" s="10" t="s">
        <v>57</v>
      </c>
      <c r="K37" s="11">
        <v>200</v>
      </c>
      <c r="L37" s="15">
        <v>0</v>
      </c>
      <c r="M37" s="15">
        <v>0</v>
      </c>
      <c r="N37" s="15">
        <v>0</v>
      </c>
      <c r="O37" s="15">
        <v>0</v>
      </c>
      <c r="P37" s="16">
        <v>0</v>
      </c>
      <c r="Q37" s="16">
        <v>0</v>
      </c>
      <c r="R37" s="16">
        <v>0</v>
      </c>
      <c r="S37" s="16">
        <v>0</v>
      </c>
      <c r="T37" s="16">
        <v>0</v>
      </c>
      <c r="U37" s="16">
        <v>0</v>
      </c>
    </row>
    <row r="38" spans="2:21" ht="101.5" x14ac:dyDescent="0.35">
      <c r="B38" s="12" t="s">
        <v>9</v>
      </c>
      <c r="C38" s="13">
        <v>4</v>
      </c>
      <c r="D38" s="13">
        <v>129</v>
      </c>
      <c r="E38" s="14" t="s">
        <v>154</v>
      </c>
      <c r="F38" s="10" t="s">
        <v>11</v>
      </c>
      <c r="G38" s="12" t="s">
        <v>155</v>
      </c>
      <c r="H38" s="12" t="s">
        <v>156</v>
      </c>
      <c r="I38" s="12" t="s">
        <v>157</v>
      </c>
      <c r="J38" s="10" t="s">
        <v>57</v>
      </c>
      <c r="K38" s="11">
        <v>200</v>
      </c>
      <c r="L38" s="15">
        <v>145963</v>
      </c>
      <c r="M38" s="15">
        <v>357425</v>
      </c>
      <c r="N38" s="15">
        <v>0</v>
      </c>
      <c r="O38" s="15">
        <v>0</v>
      </c>
      <c r="P38" s="16">
        <v>0</v>
      </c>
      <c r="Q38" s="16">
        <v>0</v>
      </c>
      <c r="R38" s="16">
        <v>0</v>
      </c>
      <c r="S38" s="16">
        <v>0</v>
      </c>
      <c r="T38" s="16">
        <v>0</v>
      </c>
      <c r="U38" s="16">
        <v>0</v>
      </c>
    </row>
    <row r="39" spans="2:21" ht="130.5" x14ac:dyDescent="0.35">
      <c r="B39" s="12" t="s">
        <v>9</v>
      </c>
      <c r="C39" s="13">
        <v>4</v>
      </c>
      <c r="D39" s="13">
        <v>136</v>
      </c>
      <c r="E39" s="14" t="s">
        <v>160</v>
      </c>
      <c r="F39" s="10" t="s">
        <v>161</v>
      </c>
      <c r="G39" s="12" t="s">
        <v>162</v>
      </c>
      <c r="H39" s="12" t="s">
        <v>163</v>
      </c>
      <c r="I39" s="12" t="s">
        <v>164</v>
      </c>
      <c r="J39" s="10" t="s">
        <v>57</v>
      </c>
      <c r="K39" s="11">
        <v>200</v>
      </c>
      <c r="L39" s="15">
        <v>0</v>
      </c>
      <c r="M39" s="15">
        <v>0</v>
      </c>
      <c r="N39" s="15">
        <v>0</v>
      </c>
      <c r="O39" s="15">
        <v>440000</v>
      </c>
      <c r="P39" s="16">
        <v>0</v>
      </c>
      <c r="Q39" s="16">
        <v>0</v>
      </c>
      <c r="R39" s="16">
        <v>0</v>
      </c>
      <c r="S39" s="16">
        <v>0</v>
      </c>
      <c r="T39" s="16">
        <v>0</v>
      </c>
      <c r="U39" s="16">
        <v>0</v>
      </c>
    </row>
    <row r="40" spans="2:21" ht="72.5" x14ac:dyDescent="0.35">
      <c r="B40" s="12" t="s">
        <v>9</v>
      </c>
      <c r="C40" s="13">
        <v>4</v>
      </c>
      <c r="D40" s="13">
        <v>136</v>
      </c>
      <c r="E40" s="14" t="s">
        <v>160</v>
      </c>
      <c r="F40" s="10" t="s">
        <v>161</v>
      </c>
      <c r="G40" s="12" t="s">
        <v>162</v>
      </c>
      <c r="H40" s="12" t="s">
        <v>165</v>
      </c>
      <c r="I40" s="12" t="s">
        <v>166</v>
      </c>
      <c r="J40" s="10" t="s">
        <v>57</v>
      </c>
      <c r="K40" s="11">
        <v>200</v>
      </c>
      <c r="L40" s="15">
        <v>0</v>
      </c>
      <c r="M40" s="15">
        <v>0</v>
      </c>
      <c r="N40" s="15">
        <v>0</v>
      </c>
      <c r="O40" s="15">
        <v>-31897426</v>
      </c>
      <c r="P40" s="16">
        <v>0</v>
      </c>
      <c r="Q40" s="16">
        <v>0</v>
      </c>
      <c r="R40" s="16">
        <v>0</v>
      </c>
      <c r="S40" s="16">
        <v>0</v>
      </c>
      <c r="T40" s="16">
        <v>0</v>
      </c>
      <c r="U40" s="16">
        <v>0</v>
      </c>
    </row>
    <row r="41" spans="2:21" ht="72.5" x14ac:dyDescent="0.35">
      <c r="B41" s="12" t="s">
        <v>9</v>
      </c>
      <c r="C41" s="13">
        <v>4</v>
      </c>
      <c r="D41" s="13">
        <v>136</v>
      </c>
      <c r="E41" s="14" t="s">
        <v>160</v>
      </c>
      <c r="F41" s="10" t="s">
        <v>161</v>
      </c>
      <c r="G41" s="12" t="s">
        <v>162</v>
      </c>
      <c r="H41" s="12" t="s">
        <v>167</v>
      </c>
      <c r="I41" s="12" t="s">
        <v>168</v>
      </c>
      <c r="J41" s="10" t="s">
        <v>57</v>
      </c>
      <c r="K41" s="11">
        <v>200</v>
      </c>
      <c r="L41" s="15">
        <v>0</v>
      </c>
      <c r="M41" s="15">
        <v>0</v>
      </c>
      <c r="N41" s="15">
        <v>0</v>
      </c>
      <c r="O41" s="15">
        <v>679072</v>
      </c>
      <c r="P41" s="16">
        <v>0</v>
      </c>
      <c r="Q41" s="16">
        <v>0</v>
      </c>
      <c r="R41" s="16">
        <v>0</v>
      </c>
      <c r="S41" s="16">
        <v>0</v>
      </c>
      <c r="T41" s="16">
        <v>0</v>
      </c>
      <c r="U41" s="16">
        <v>0</v>
      </c>
    </row>
    <row r="42" spans="2:21" ht="101.5" x14ac:dyDescent="0.35">
      <c r="B42" s="12" t="s">
        <v>9</v>
      </c>
      <c r="C42" s="13">
        <v>4</v>
      </c>
      <c r="D42" s="13">
        <v>136</v>
      </c>
      <c r="E42" s="14" t="s">
        <v>160</v>
      </c>
      <c r="F42" s="10" t="s">
        <v>161</v>
      </c>
      <c r="G42" s="12" t="s">
        <v>162</v>
      </c>
      <c r="H42" s="12" t="s">
        <v>169</v>
      </c>
      <c r="I42" s="12" t="s">
        <v>170</v>
      </c>
      <c r="J42" s="10" t="s">
        <v>57</v>
      </c>
      <c r="K42" s="11">
        <v>200</v>
      </c>
      <c r="L42" s="15">
        <v>0</v>
      </c>
      <c r="M42" s="15">
        <v>0</v>
      </c>
      <c r="N42" s="15">
        <v>0</v>
      </c>
      <c r="O42" s="15">
        <v>349200</v>
      </c>
      <c r="P42" s="16">
        <v>0</v>
      </c>
      <c r="Q42" s="16">
        <v>0</v>
      </c>
      <c r="R42" s="16">
        <v>0</v>
      </c>
      <c r="S42" s="16">
        <v>0</v>
      </c>
      <c r="T42" s="16">
        <v>0</v>
      </c>
      <c r="U42" s="16">
        <v>0</v>
      </c>
    </row>
    <row r="43" spans="2:21" ht="72.5" x14ac:dyDescent="0.35">
      <c r="B43" s="12" t="s">
        <v>9</v>
      </c>
      <c r="C43" s="13">
        <v>4</v>
      </c>
      <c r="D43" s="13">
        <v>136</v>
      </c>
      <c r="E43" s="14" t="s">
        <v>160</v>
      </c>
      <c r="F43" s="10" t="s">
        <v>161</v>
      </c>
      <c r="G43" s="12" t="s">
        <v>162</v>
      </c>
      <c r="H43" s="12" t="s">
        <v>171</v>
      </c>
      <c r="I43" s="12" t="s">
        <v>172</v>
      </c>
      <c r="J43" s="10" t="s">
        <v>57</v>
      </c>
      <c r="K43" s="11">
        <v>200</v>
      </c>
      <c r="L43" s="15">
        <v>0</v>
      </c>
      <c r="M43" s="15">
        <v>0</v>
      </c>
      <c r="N43" s="15">
        <v>0</v>
      </c>
      <c r="O43" s="15">
        <v>747552</v>
      </c>
      <c r="P43" s="16">
        <v>0</v>
      </c>
      <c r="Q43" s="16">
        <v>0</v>
      </c>
      <c r="R43" s="16">
        <v>0</v>
      </c>
      <c r="S43" s="16">
        <v>0</v>
      </c>
      <c r="T43" s="16">
        <v>0</v>
      </c>
      <c r="U43" s="16">
        <v>0</v>
      </c>
    </row>
    <row r="44" spans="2:21" ht="72.5" x14ac:dyDescent="0.35">
      <c r="B44" s="12" t="s">
        <v>9</v>
      </c>
      <c r="C44" s="13">
        <v>4</v>
      </c>
      <c r="D44" s="13">
        <v>136</v>
      </c>
      <c r="E44" s="14" t="s">
        <v>160</v>
      </c>
      <c r="F44" s="10" t="s">
        <v>161</v>
      </c>
      <c r="G44" s="12" t="s">
        <v>162</v>
      </c>
      <c r="H44" s="12" t="s">
        <v>173</v>
      </c>
      <c r="I44" s="12" t="s">
        <v>174</v>
      </c>
      <c r="J44" s="10" t="s">
        <v>57</v>
      </c>
      <c r="K44" s="11">
        <v>200</v>
      </c>
      <c r="L44" s="15">
        <v>0</v>
      </c>
      <c r="M44" s="15">
        <v>0</v>
      </c>
      <c r="N44" s="15">
        <v>0</v>
      </c>
      <c r="O44" s="15">
        <v>617542</v>
      </c>
      <c r="P44" s="16">
        <v>0</v>
      </c>
      <c r="Q44" s="16">
        <v>0</v>
      </c>
      <c r="R44" s="16">
        <v>0</v>
      </c>
      <c r="S44" s="16">
        <v>0</v>
      </c>
      <c r="T44" s="16">
        <v>0</v>
      </c>
      <c r="U44" s="16">
        <v>0</v>
      </c>
    </row>
    <row r="45" spans="2:21" ht="58" x14ac:dyDescent="0.35">
      <c r="B45" s="12" t="s">
        <v>9</v>
      </c>
      <c r="C45" s="13">
        <v>4</v>
      </c>
      <c r="D45" s="13">
        <v>136</v>
      </c>
      <c r="E45" s="14" t="s">
        <v>160</v>
      </c>
      <c r="F45" s="10" t="s">
        <v>161</v>
      </c>
      <c r="G45" s="12" t="s">
        <v>162</v>
      </c>
      <c r="H45" s="12" t="s">
        <v>183</v>
      </c>
      <c r="I45" s="12" t="s">
        <v>184</v>
      </c>
      <c r="J45" s="10" t="s">
        <v>57</v>
      </c>
      <c r="K45" s="11">
        <v>200</v>
      </c>
      <c r="L45" s="15">
        <v>0</v>
      </c>
      <c r="M45" s="15">
        <v>500000</v>
      </c>
      <c r="N45" s="15">
        <v>0</v>
      </c>
      <c r="O45" s="15">
        <v>0</v>
      </c>
      <c r="P45" s="16">
        <v>0</v>
      </c>
      <c r="Q45" s="16">
        <v>0</v>
      </c>
      <c r="R45" s="16">
        <v>0</v>
      </c>
      <c r="S45" s="16">
        <v>0</v>
      </c>
      <c r="T45" s="16">
        <v>0</v>
      </c>
      <c r="U45" s="16">
        <v>0</v>
      </c>
    </row>
    <row r="46" spans="2:21" ht="72.5" x14ac:dyDescent="0.35">
      <c r="B46" s="12" t="s">
        <v>9</v>
      </c>
      <c r="C46" s="13">
        <v>4</v>
      </c>
      <c r="D46" s="13">
        <v>136</v>
      </c>
      <c r="E46" s="14" t="s">
        <v>160</v>
      </c>
      <c r="F46" s="10" t="s">
        <v>161</v>
      </c>
      <c r="G46" s="12" t="s">
        <v>162</v>
      </c>
      <c r="H46" s="12" t="s">
        <v>175</v>
      </c>
      <c r="I46" s="12" t="s">
        <v>176</v>
      </c>
      <c r="J46" s="10" t="s">
        <v>57</v>
      </c>
      <c r="K46" s="11">
        <v>200</v>
      </c>
      <c r="L46" s="15">
        <v>0</v>
      </c>
      <c r="M46" s="15">
        <v>0</v>
      </c>
      <c r="N46" s="15">
        <v>0</v>
      </c>
      <c r="O46" s="15">
        <v>8973790</v>
      </c>
      <c r="P46" s="16">
        <v>0</v>
      </c>
      <c r="Q46" s="16">
        <v>0</v>
      </c>
      <c r="R46" s="16">
        <v>0</v>
      </c>
      <c r="S46" s="16">
        <v>0</v>
      </c>
      <c r="T46" s="16">
        <v>0</v>
      </c>
      <c r="U46" s="16">
        <v>0</v>
      </c>
    </row>
    <row r="47" spans="2:21" ht="72.5" x14ac:dyDescent="0.35">
      <c r="B47" s="12" t="s">
        <v>9</v>
      </c>
      <c r="C47" s="13">
        <v>4</v>
      </c>
      <c r="D47" s="13">
        <v>136</v>
      </c>
      <c r="E47" s="14" t="s">
        <v>160</v>
      </c>
      <c r="F47" s="10" t="s">
        <v>161</v>
      </c>
      <c r="G47" s="12" t="s">
        <v>162</v>
      </c>
      <c r="H47" s="12" t="s">
        <v>177</v>
      </c>
      <c r="I47" s="12" t="s">
        <v>178</v>
      </c>
      <c r="J47" s="10" t="s">
        <v>57</v>
      </c>
      <c r="K47" s="11">
        <v>200</v>
      </c>
      <c r="L47" s="15">
        <v>0</v>
      </c>
      <c r="M47" s="15">
        <v>0</v>
      </c>
      <c r="N47" s="15">
        <v>0</v>
      </c>
      <c r="O47" s="15">
        <v>3039298</v>
      </c>
      <c r="P47" s="16">
        <v>0</v>
      </c>
      <c r="Q47" s="16">
        <v>0</v>
      </c>
      <c r="R47" s="16">
        <v>0</v>
      </c>
      <c r="S47" s="16">
        <v>2</v>
      </c>
      <c r="T47" s="16">
        <v>0</v>
      </c>
      <c r="U47" s="16">
        <v>2</v>
      </c>
    </row>
    <row r="48" spans="2:21" ht="87" x14ac:dyDescent="0.35">
      <c r="B48" s="12" t="s">
        <v>9</v>
      </c>
      <c r="C48" s="13">
        <v>4</v>
      </c>
      <c r="D48" s="13">
        <v>136</v>
      </c>
      <c r="E48" s="14" t="s">
        <v>160</v>
      </c>
      <c r="F48" s="10" t="s">
        <v>161</v>
      </c>
      <c r="G48" s="12" t="s">
        <v>162</v>
      </c>
      <c r="H48" s="12" t="s">
        <v>185</v>
      </c>
      <c r="I48" s="12" t="s">
        <v>186</v>
      </c>
      <c r="J48" s="10" t="s">
        <v>57</v>
      </c>
      <c r="K48" s="11">
        <v>200</v>
      </c>
      <c r="L48" s="15">
        <v>0</v>
      </c>
      <c r="M48" s="15">
        <v>896365</v>
      </c>
      <c r="N48" s="15">
        <v>0</v>
      </c>
      <c r="O48" s="15">
        <v>0</v>
      </c>
      <c r="P48" s="16">
        <v>0</v>
      </c>
      <c r="Q48" s="16">
        <v>0</v>
      </c>
      <c r="R48" s="16">
        <v>0</v>
      </c>
      <c r="S48" s="16">
        <v>0</v>
      </c>
      <c r="T48" s="16">
        <v>0</v>
      </c>
      <c r="U48" s="16">
        <v>0</v>
      </c>
    </row>
    <row r="49" spans="2:21" ht="101.5" x14ac:dyDescent="0.35">
      <c r="B49" s="12" t="s">
        <v>9</v>
      </c>
      <c r="C49" s="13">
        <v>4</v>
      </c>
      <c r="D49" s="13">
        <v>136</v>
      </c>
      <c r="E49" s="14" t="s">
        <v>160</v>
      </c>
      <c r="F49" s="10" t="s">
        <v>161</v>
      </c>
      <c r="G49" s="12" t="s">
        <v>162</v>
      </c>
      <c r="H49" s="12" t="s">
        <v>179</v>
      </c>
      <c r="I49" s="12" t="s">
        <v>180</v>
      </c>
      <c r="J49" s="10" t="s">
        <v>57</v>
      </c>
      <c r="K49" s="11">
        <v>200</v>
      </c>
      <c r="L49" s="15">
        <v>0</v>
      </c>
      <c r="M49" s="15">
        <v>0</v>
      </c>
      <c r="N49" s="15">
        <v>0</v>
      </c>
      <c r="O49" s="15">
        <v>3051288</v>
      </c>
      <c r="P49" s="16">
        <v>0</v>
      </c>
      <c r="Q49" s="16">
        <v>0</v>
      </c>
      <c r="R49" s="16">
        <v>0</v>
      </c>
      <c r="S49" s="16">
        <v>0</v>
      </c>
      <c r="T49" s="16">
        <v>0</v>
      </c>
      <c r="U49" s="16">
        <v>0</v>
      </c>
    </row>
    <row r="50" spans="2:21" ht="101.5" x14ac:dyDescent="0.35">
      <c r="B50" s="12" t="s">
        <v>9</v>
      </c>
      <c r="C50" s="13">
        <v>4</v>
      </c>
      <c r="D50" s="13">
        <v>136</v>
      </c>
      <c r="E50" s="14" t="s">
        <v>160</v>
      </c>
      <c r="F50" s="10" t="s">
        <v>161</v>
      </c>
      <c r="G50" s="12" t="s">
        <v>162</v>
      </c>
      <c r="H50" s="12" t="s">
        <v>181</v>
      </c>
      <c r="I50" s="12" t="s">
        <v>182</v>
      </c>
      <c r="J50" s="10" t="s">
        <v>57</v>
      </c>
      <c r="K50" s="11">
        <v>200</v>
      </c>
      <c r="L50" s="15">
        <v>0</v>
      </c>
      <c r="M50" s="15">
        <v>0</v>
      </c>
      <c r="N50" s="15">
        <v>0</v>
      </c>
      <c r="O50" s="15">
        <v>840000</v>
      </c>
      <c r="P50" s="16">
        <v>0</v>
      </c>
      <c r="Q50" s="16">
        <v>0</v>
      </c>
      <c r="R50" s="16">
        <v>0</v>
      </c>
      <c r="S50" s="16">
        <v>0</v>
      </c>
      <c r="T50" s="16">
        <v>0</v>
      </c>
      <c r="U50" s="16">
        <v>0</v>
      </c>
    </row>
    <row r="51" spans="2:21" ht="87" x14ac:dyDescent="0.35">
      <c r="B51" s="12" t="s">
        <v>12</v>
      </c>
      <c r="C51" s="13">
        <v>5</v>
      </c>
      <c r="D51" s="13">
        <v>301</v>
      </c>
      <c r="E51" s="14" t="s">
        <v>187</v>
      </c>
      <c r="F51" s="10" t="s">
        <v>13</v>
      </c>
      <c r="G51" s="12" t="s">
        <v>188</v>
      </c>
      <c r="H51" s="12" t="s">
        <v>201</v>
      </c>
      <c r="I51" s="12" t="s">
        <v>202</v>
      </c>
      <c r="J51" s="10" t="s">
        <v>142</v>
      </c>
      <c r="K51" s="11">
        <v>100</v>
      </c>
      <c r="L51" s="15">
        <v>0</v>
      </c>
      <c r="M51" s="15">
        <v>0</v>
      </c>
      <c r="N51" s="15">
        <v>0</v>
      </c>
      <c r="O51" s="15">
        <v>0</v>
      </c>
      <c r="P51" s="16">
        <v>0</v>
      </c>
      <c r="Q51" s="16">
        <v>0</v>
      </c>
      <c r="R51" s="16">
        <v>0</v>
      </c>
      <c r="S51" s="16">
        <v>0</v>
      </c>
      <c r="T51" s="16">
        <v>0</v>
      </c>
      <c r="U51" s="16">
        <v>0</v>
      </c>
    </row>
    <row r="52" spans="2:21" ht="87" x14ac:dyDescent="0.35">
      <c r="B52" s="12" t="s">
        <v>12</v>
      </c>
      <c r="C52" s="13">
        <v>5</v>
      </c>
      <c r="D52" s="13">
        <v>301</v>
      </c>
      <c r="E52" s="14" t="s">
        <v>187</v>
      </c>
      <c r="F52" s="10" t="s">
        <v>13</v>
      </c>
      <c r="G52" s="12" t="s">
        <v>188</v>
      </c>
      <c r="H52" s="12" t="s">
        <v>195</v>
      </c>
      <c r="I52" s="12" t="s">
        <v>196</v>
      </c>
      <c r="J52" s="10" t="s">
        <v>57</v>
      </c>
      <c r="K52" s="11">
        <v>200</v>
      </c>
      <c r="L52" s="15">
        <v>0</v>
      </c>
      <c r="M52" s="15">
        <v>-159035</v>
      </c>
      <c r="N52" s="15">
        <v>0</v>
      </c>
      <c r="O52" s="15">
        <v>0</v>
      </c>
      <c r="P52" s="16">
        <v>0</v>
      </c>
      <c r="Q52" s="16">
        <v>0</v>
      </c>
      <c r="R52" s="16">
        <v>0</v>
      </c>
      <c r="S52" s="16">
        <v>0</v>
      </c>
      <c r="T52" s="16">
        <v>0</v>
      </c>
      <c r="U52" s="16">
        <v>0</v>
      </c>
    </row>
    <row r="53" spans="2:21" ht="87" x14ac:dyDescent="0.35">
      <c r="B53" s="12" t="s">
        <v>12</v>
      </c>
      <c r="C53" s="13">
        <v>5</v>
      </c>
      <c r="D53" s="13">
        <v>301</v>
      </c>
      <c r="E53" s="14" t="s">
        <v>187</v>
      </c>
      <c r="F53" s="10" t="s">
        <v>13</v>
      </c>
      <c r="G53" s="12" t="s">
        <v>188</v>
      </c>
      <c r="H53" s="12" t="s">
        <v>189</v>
      </c>
      <c r="I53" s="12" t="s">
        <v>190</v>
      </c>
      <c r="J53" s="10" t="s">
        <v>57</v>
      </c>
      <c r="K53" s="11">
        <v>200</v>
      </c>
      <c r="L53" s="15">
        <v>0</v>
      </c>
      <c r="M53" s="15">
        <v>2172909</v>
      </c>
      <c r="N53" s="15">
        <v>0</v>
      </c>
      <c r="O53" s="15">
        <v>0</v>
      </c>
      <c r="P53" s="16">
        <v>0</v>
      </c>
      <c r="Q53" s="16">
        <v>15</v>
      </c>
      <c r="R53" s="16">
        <v>0</v>
      </c>
      <c r="S53" s="16">
        <v>0</v>
      </c>
      <c r="T53" s="16">
        <v>0</v>
      </c>
      <c r="U53" s="16">
        <v>15</v>
      </c>
    </row>
    <row r="54" spans="2:21" ht="101.5" x14ac:dyDescent="0.35">
      <c r="B54" s="12" t="s">
        <v>12</v>
      </c>
      <c r="C54" s="13">
        <v>5</v>
      </c>
      <c r="D54" s="13">
        <v>301</v>
      </c>
      <c r="E54" s="14" t="s">
        <v>187</v>
      </c>
      <c r="F54" s="10" t="s">
        <v>13</v>
      </c>
      <c r="G54" s="12" t="s">
        <v>188</v>
      </c>
      <c r="H54" s="12" t="s">
        <v>191</v>
      </c>
      <c r="I54" s="12" t="s">
        <v>192</v>
      </c>
      <c r="J54" s="10" t="s">
        <v>57</v>
      </c>
      <c r="K54" s="11">
        <v>200</v>
      </c>
      <c r="L54" s="15">
        <v>1250000</v>
      </c>
      <c r="M54" s="15">
        <v>1250000</v>
      </c>
      <c r="N54" s="15">
        <v>0</v>
      </c>
      <c r="O54" s="15">
        <v>0</v>
      </c>
      <c r="P54" s="16">
        <v>0</v>
      </c>
      <c r="Q54" s="16">
        <v>0</v>
      </c>
      <c r="R54" s="16">
        <v>0</v>
      </c>
      <c r="S54" s="16">
        <v>0</v>
      </c>
      <c r="T54" s="16">
        <v>0</v>
      </c>
      <c r="U54" s="16">
        <v>0</v>
      </c>
    </row>
    <row r="55" spans="2:21" ht="145" x14ac:dyDescent="0.35">
      <c r="B55" s="12" t="s">
        <v>12</v>
      </c>
      <c r="C55" s="13">
        <v>5</v>
      </c>
      <c r="D55" s="13">
        <v>301</v>
      </c>
      <c r="E55" s="14" t="s">
        <v>187</v>
      </c>
      <c r="F55" s="10" t="s">
        <v>13</v>
      </c>
      <c r="G55" s="12" t="s">
        <v>188</v>
      </c>
      <c r="H55" s="12" t="s">
        <v>193</v>
      </c>
      <c r="I55" s="12" t="s">
        <v>194</v>
      </c>
      <c r="J55" s="10" t="s">
        <v>57</v>
      </c>
      <c r="K55" s="11">
        <v>200</v>
      </c>
      <c r="L55" s="15">
        <v>0</v>
      </c>
      <c r="M55" s="15">
        <v>1000000</v>
      </c>
      <c r="N55" s="15">
        <v>0</v>
      </c>
      <c r="O55" s="15">
        <v>0</v>
      </c>
      <c r="P55" s="16">
        <v>0</v>
      </c>
      <c r="Q55" s="16">
        <v>0</v>
      </c>
      <c r="R55" s="16">
        <v>0</v>
      </c>
      <c r="S55" s="16">
        <v>0</v>
      </c>
      <c r="T55" s="16">
        <v>0</v>
      </c>
      <c r="U55" s="16">
        <v>0</v>
      </c>
    </row>
    <row r="56" spans="2:21" ht="87" x14ac:dyDescent="0.35">
      <c r="B56" s="12" t="s">
        <v>12</v>
      </c>
      <c r="C56" s="13">
        <v>5</v>
      </c>
      <c r="D56" s="13">
        <v>301</v>
      </c>
      <c r="E56" s="14" t="s">
        <v>187</v>
      </c>
      <c r="F56" s="10" t="s">
        <v>13</v>
      </c>
      <c r="G56" s="12" t="s">
        <v>188</v>
      </c>
      <c r="H56" s="12" t="s">
        <v>199</v>
      </c>
      <c r="I56" s="12" t="s">
        <v>200</v>
      </c>
      <c r="J56" s="10" t="s">
        <v>57</v>
      </c>
      <c r="K56" s="11">
        <v>200</v>
      </c>
      <c r="L56" s="15">
        <v>0</v>
      </c>
      <c r="M56" s="15">
        <v>0</v>
      </c>
      <c r="N56" s="15">
        <v>0</v>
      </c>
      <c r="O56" s="15">
        <v>590043</v>
      </c>
      <c r="P56" s="16">
        <v>0</v>
      </c>
      <c r="Q56" s="16">
        <v>0</v>
      </c>
      <c r="R56" s="16">
        <v>0</v>
      </c>
      <c r="S56" s="16">
        <v>0</v>
      </c>
      <c r="T56" s="16">
        <v>0</v>
      </c>
      <c r="U56" s="16">
        <v>0</v>
      </c>
    </row>
    <row r="57" spans="2:21" ht="72.5" x14ac:dyDescent="0.35">
      <c r="B57" s="12" t="s">
        <v>12</v>
      </c>
      <c r="C57" s="13">
        <v>5</v>
      </c>
      <c r="D57" s="13">
        <v>301</v>
      </c>
      <c r="E57" s="14" t="s">
        <v>187</v>
      </c>
      <c r="F57" s="10" t="s">
        <v>13</v>
      </c>
      <c r="G57" s="12" t="s">
        <v>188</v>
      </c>
      <c r="H57" s="12" t="s">
        <v>197</v>
      </c>
      <c r="I57" s="12" t="s">
        <v>198</v>
      </c>
      <c r="J57" s="10" t="s">
        <v>57</v>
      </c>
      <c r="K57" s="11">
        <v>200</v>
      </c>
      <c r="L57" s="15">
        <v>0</v>
      </c>
      <c r="M57" s="15">
        <v>1066985</v>
      </c>
      <c r="N57" s="15">
        <v>0</v>
      </c>
      <c r="O57" s="15">
        <v>0</v>
      </c>
      <c r="P57" s="16">
        <v>0</v>
      </c>
      <c r="Q57" s="16">
        <v>0</v>
      </c>
      <c r="R57" s="16">
        <v>0</v>
      </c>
      <c r="S57" s="16">
        <v>0</v>
      </c>
      <c r="T57" s="16">
        <v>0</v>
      </c>
      <c r="U57" s="16">
        <v>0</v>
      </c>
    </row>
    <row r="58" spans="2:21" ht="116" x14ac:dyDescent="0.35">
      <c r="B58" s="12" t="s">
        <v>12</v>
      </c>
      <c r="C58" s="13">
        <v>5</v>
      </c>
      <c r="D58" s="13">
        <v>405</v>
      </c>
      <c r="E58" s="14" t="s">
        <v>203</v>
      </c>
      <c r="F58" s="10" t="s">
        <v>204</v>
      </c>
      <c r="G58" s="12" t="s">
        <v>205</v>
      </c>
      <c r="H58" s="12" t="s">
        <v>206</v>
      </c>
      <c r="I58" s="12" t="s">
        <v>207</v>
      </c>
      <c r="J58" s="10" t="s">
        <v>142</v>
      </c>
      <c r="K58" s="11">
        <v>100</v>
      </c>
      <c r="L58" s="15">
        <v>0</v>
      </c>
      <c r="M58" s="15">
        <v>0</v>
      </c>
      <c r="N58" s="15">
        <v>1500000</v>
      </c>
      <c r="O58" s="15">
        <v>1500000</v>
      </c>
      <c r="P58" s="16">
        <v>0</v>
      </c>
      <c r="Q58" s="16">
        <v>0</v>
      </c>
      <c r="R58" s="16">
        <v>0</v>
      </c>
      <c r="S58" s="16">
        <v>0</v>
      </c>
      <c r="T58" s="16">
        <v>0</v>
      </c>
      <c r="U58" s="16">
        <v>0</v>
      </c>
    </row>
    <row r="59" spans="2:21" ht="72.5" x14ac:dyDescent="0.35">
      <c r="B59" s="12" t="s">
        <v>14</v>
      </c>
      <c r="C59" s="13">
        <v>6</v>
      </c>
      <c r="D59" s="13">
        <v>312</v>
      </c>
      <c r="E59" s="14" t="s">
        <v>208</v>
      </c>
      <c r="F59" s="10" t="s">
        <v>15</v>
      </c>
      <c r="G59" s="12" t="s">
        <v>209</v>
      </c>
      <c r="H59" s="12" t="s">
        <v>210</v>
      </c>
      <c r="I59" s="12" t="s">
        <v>211</v>
      </c>
      <c r="J59" s="10" t="s">
        <v>57</v>
      </c>
      <c r="K59" s="11">
        <v>200</v>
      </c>
      <c r="L59" s="15">
        <v>0</v>
      </c>
      <c r="M59" s="15">
        <v>-180000</v>
      </c>
      <c r="N59" s="15">
        <v>0</v>
      </c>
      <c r="O59" s="15">
        <v>0</v>
      </c>
      <c r="P59" s="16">
        <v>0</v>
      </c>
      <c r="Q59" s="16">
        <v>0</v>
      </c>
      <c r="R59" s="16">
        <v>0</v>
      </c>
      <c r="S59" s="16">
        <v>0</v>
      </c>
      <c r="T59" s="16">
        <v>0</v>
      </c>
      <c r="U59" s="16">
        <v>0</v>
      </c>
    </row>
    <row r="60" spans="2:21" ht="101.5" x14ac:dyDescent="0.35">
      <c r="B60" s="12" t="s">
        <v>14</v>
      </c>
      <c r="C60" s="13">
        <v>6</v>
      </c>
      <c r="D60" s="13">
        <v>312</v>
      </c>
      <c r="E60" s="14" t="s">
        <v>208</v>
      </c>
      <c r="F60" s="10" t="s">
        <v>15</v>
      </c>
      <c r="G60" s="12" t="s">
        <v>209</v>
      </c>
      <c r="H60" s="12" t="s">
        <v>212</v>
      </c>
      <c r="I60" s="12" t="s">
        <v>213</v>
      </c>
      <c r="J60" s="10" t="s">
        <v>57</v>
      </c>
      <c r="K60" s="11">
        <v>200</v>
      </c>
      <c r="L60" s="15">
        <v>35500000</v>
      </c>
      <c r="M60" s="15">
        <v>0</v>
      </c>
      <c r="N60" s="15">
        <v>0</v>
      </c>
      <c r="O60" s="15">
        <v>0</v>
      </c>
      <c r="P60" s="16">
        <v>0</v>
      </c>
      <c r="Q60" s="16">
        <v>0</v>
      </c>
      <c r="R60" s="16">
        <v>0</v>
      </c>
      <c r="S60" s="16">
        <v>0</v>
      </c>
      <c r="T60" s="16">
        <v>0</v>
      </c>
      <c r="U60" s="16">
        <v>0</v>
      </c>
    </row>
    <row r="61" spans="2:21" ht="101.5" x14ac:dyDescent="0.35">
      <c r="B61" s="12" t="s">
        <v>14</v>
      </c>
      <c r="C61" s="13">
        <v>6</v>
      </c>
      <c r="D61" s="13">
        <v>312</v>
      </c>
      <c r="E61" s="14" t="s">
        <v>208</v>
      </c>
      <c r="F61" s="10" t="s">
        <v>15</v>
      </c>
      <c r="G61" s="12" t="s">
        <v>209</v>
      </c>
      <c r="H61" s="12" t="s">
        <v>214</v>
      </c>
      <c r="I61" s="12" t="s">
        <v>215</v>
      </c>
      <c r="J61" s="10" t="s">
        <v>57</v>
      </c>
      <c r="K61" s="11">
        <v>200</v>
      </c>
      <c r="L61" s="15">
        <v>50000000</v>
      </c>
      <c r="M61" s="15">
        <v>0</v>
      </c>
      <c r="N61" s="15">
        <v>0</v>
      </c>
      <c r="O61" s="15">
        <v>0</v>
      </c>
      <c r="P61" s="16">
        <v>0</v>
      </c>
      <c r="Q61" s="16">
        <v>0</v>
      </c>
      <c r="R61" s="16">
        <v>0</v>
      </c>
      <c r="S61" s="16">
        <v>0</v>
      </c>
      <c r="T61" s="16">
        <v>0</v>
      </c>
      <c r="U61" s="16">
        <v>0</v>
      </c>
    </row>
    <row r="62" spans="2:21" ht="159.5" x14ac:dyDescent="0.35">
      <c r="B62" s="12" t="s">
        <v>14</v>
      </c>
      <c r="C62" s="13">
        <v>6</v>
      </c>
      <c r="D62" s="13">
        <v>312</v>
      </c>
      <c r="E62" s="14" t="s">
        <v>208</v>
      </c>
      <c r="F62" s="10" t="s">
        <v>15</v>
      </c>
      <c r="G62" s="12" t="s">
        <v>209</v>
      </c>
      <c r="H62" s="12" t="s">
        <v>216</v>
      </c>
      <c r="I62" s="12" t="s">
        <v>217</v>
      </c>
      <c r="J62" s="10" t="s">
        <v>57</v>
      </c>
      <c r="K62" s="11">
        <v>200</v>
      </c>
      <c r="L62" s="15">
        <v>200000000</v>
      </c>
      <c r="M62" s="15">
        <v>250000000</v>
      </c>
      <c r="N62" s="15">
        <v>0</v>
      </c>
      <c r="O62" s="15">
        <v>0</v>
      </c>
      <c r="P62" s="16">
        <v>0</v>
      </c>
      <c r="Q62" s="16">
        <v>0</v>
      </c>
      <c r="R62" s="16">
        <v>0</v>
      </c>
      <c r="S62" s="16">
        <v>0</v>
      </c>
      <c r="T62" s="16">
        <v>0</v>
      </c>
      <c r="U62" s="16">
        <v>0</v>
      </c>
    </row>
    <row r="63" spans="2:21" ht="72.5" x14ac:dyDescent="0.35">
      <c r="B63" s="12" t="s">
        <v>14</v>
      </c>
      <c r="C63" s="13">
        <v>6</v>
      </c>
      <c r="D63" s="13">
        <v>312</v>
      </c>
      <c r="E63" s="14" t="s">
        <v>208</v>
      </c>
      <c r="F63" s="10" t="s">
        <v>15</v>
      </c>
      <c r="G63" s="12" t="s">
        <v>209</v>
      </c>
      <c r="H63" s="12" t="s">
        <v>218</v>
      </c>
      <c r="I63" s="12" t="s">
        <v>219</v>
      </c>
      <c r="J63" s="10" t="s">
        <v>57</v>
      </c>
      <c r="K63" s="11">
        <v>200</v>
      </c>
      <c r="L63" s="15">
        <v>660000</v>
      </c>
      <c r="M63" s="15">
        <v>1060000</v>
      </c>
      <c r="N63" s="15">
        <v>1000000</v>
      </c>
      <c r="O63" s="15">
        <v>0</v>
      </c>
      <c r="P63" s="16">
        <v>0</v>
      </c>
      <c r="Q63" s="16">
        <v>0</v>
      </c>
      <c r="R63" s="16">
        <v>0</v>
      </c>
      <c r="S63" s="16">
        <v>0</v>
      </c>
      <c r="T63" s="16">
        <v>0</v>
      </c>
      <c r="U63" s="16">
        <v>0</v>
      </c>
    </row>
    <row r="64" spans="2:21" ht="58" x14ac:dyDescent="0.35">
      <c r="B64" s="12" t="s">
        <v>14</v>
      </c>
      <c r="C64" s="13">
        <v>6</v>
      </c>
      <c r="D64" s="13">
        <v>165</v>
      </c>
      <c r="E64" s="14" t="s">
        <v>220</v>
      </c>
      <c r="F64" s="10" t="s">
        <v>221</v>
      </c>
      <c r="G64" s="12" t="s">
        <v>222</v>
      </c>
      <c r="H64" s="12" t="s">
        <v>238</v>
      </c>
      <c r="I64" s="12" t="s">
        <v>239</v>
      </c>
      <c r="J64" s="10" t="s">
        <v>57</v>
      </c>
      <c r="K64" s="11">
        <v>200</v>
      </c>
      <c r="L64" s="15">
        <v>0</v>
      </c>
      <c r="M64" s="15">
        <v>0</v>
      </c>
      <c r="N64" s="15">
        <v>0</v>
      </c>
      <c r="O64" s="15">
        <v>0</v>
      </c>
      <c r="P64" s="16">
        <v>0</v>
      </c>
      <c r="Q64" s="16">
        <v>0</v>
      </c>
      <c r="R64" s="16">
        <v>0</v>
      </c>
      <c r="S64" s="16">
        <v>0</v>
      </c>
      <c r="T64" s="16">
        <v>0</v>
      </c>
      <c r="U64" s="16">
        <v>0</v>
      </c>
    </row>
    <row r="65" spans="2:21" ht="72.5" x14ac:dyDescent="0.35">
      <c r="B65" s="12" t="s">
        <v>14</v>
      </c>
      <c r="C65" s="13">
        <v>6</v>
      </c>
      <c r="D65" s="13">
        <v>165</v>
      </c>
      <c r="E65" s="14" t="s">
        <v>220</v>
      </c>
      <c r="F65" s="10" t="s">
        <v>221</v>
      </c>
      <c r="G65" s="12" t="s">
        <v>222</v>
      </c>
      <c r="H65" s="12" t="s">
        <v>223</v>
      </c>
      <c r="I65" s="12" t="s">
        <v>224</v>
      </c>
      <c r="J65" s="10" t="s">
        <v>57</v>
      </c>
      <c r="K65" s="11">
        <v>200</v>
      </c>
      <c r="L65" s="15">
        <v>0</v>
      </c>
      <c r="M65" s="15">
        <v>2000000</v>
      </c>
      <c r="N65" s="15">
        <v>0</v>
      </c>
      <c r="O65" s="15">
        <v>0</v>
      </c>
      <c r="P65" s="16">
        <v>0</v>
      </c>
      <c r="Q65" s="16">
        <v>0</v>
      </c>
      <c r="R65" s="16">
        <v>0</v>
      </c>
      <c r="S65" s="16">
        <v>0</v>
      </c>
      <c r="T65" s="16">
        <v>0</v>
      </c>
      <c r="U65" s="16">
        <v>0</v>
      </c>
    </row>
    <row r="66" spans="2:21" ht="116" x14ac:dyDescent="0.35">
      <c r="B66" s="12" t="s">
        <v>14</v>
      </c>
      <c r="C66" s="13">
        <v>6</v>
      </c>
      <c r="D66" s="13">
        <v>165</v>
      </c>
      <c r="E66" s="14" t="s">
        <v>220</v>
      </c>
      <c r="F66" s="10" t="s">
        <v>221</v>
      </c>
      <c r="G66" s="12" t="s">
        <v>222</v>
      </c>
      <c r="H66" s="12" t="s">
        <v>225</v>
      </c>
      <c r="I66" s="12" t="s">
        <v>226</v>
      </c>
      <c r="J66" s="10" t="s">
        <v>57</v>
      </c>
      <c r="K66" s="11">
        <v>200</v>
      </c>
      <c r="L66" s="15">
        <v>0</v>
      </c>
      <c r="M66" s="15">
        <v>24500000</v>
      </c>
      <c r="N66" s="15">
        <v>0</v>
      </c>
      <c r="O66" s="15">
        <v>0</v>
      </c>
      <c r="P66" s="16">
        <v>0</v>
      </c>
      <c r="Q66" s="16">
        <v>0</v>
      </c>
      <c r="R66" s="16">
        <v>0</v>
      </c>
      <c r="S66" s="16">
        <v>0</v>
      </c>
      <c r="T66" s="16">
        <v>0</v>
      </c>
      <c r="U66" s="16">
        <v>0</v>
      </c>
    </row>
    <row r="67" spans="2:21" ht="58" x14ac:dyDescent="0.35">
      <c r="B67" s="12" t="s">
        <v>14</v>
      </c>
      <c r="C67" s="13">
        <v>6</v>
      </c>
      <c r="D67" s="13">
        <v>165</v>
      </c>
      <c r="E67" s="14" t="s">
        <v>220</v>
      </c>
      <c r="F67" s="10" t="s">
        <v>221</v>
      </c>
      <c r="G67" s="12" t="s">
        <v>222</v>
      </c>
      <c r="H67" s="12" t="s">
        <v>233</v>
      </c>
      <c r="I67" s="12" t="s">
        <v>234</v>
      </c>
      <c r="J67" s="10" t="s">
        <v>57</v>
      </c>
      <c r="K67" s="11">
        <v>200</v>
      </c>
      <c r="L67" s="15">
        <v>0</v>
      </c>
      <c r="M67" s="15">
        <v>10000000</v>
      </c>
      <c r="N67" s="15">
        <v>0</v>
      </c>
      <c r="O67" s="15">
        <v>0</v>
      </c>
      <c r="P67" s="16">
        <v>0</v>
      </c>
      <c r="Q67" s="16">
        <v>0</v>
      </c>
      <c r="R67" s="16">
        <v>0</v>
      </c>
      <c r="S67" s="16">
        <v>0</v>
      </c>
      <c r="T67" s="16">
        <v>0</v>
      </c>
      <c r="U67" s="16">
        <v>0</v>
      </c>
    </row>
    <row r="68" spans="2:21" ht="87" x14ac:dyDescent="0.35">
      <c r="B68" s="12" t="s">
        <v>14</v>
      </c>
      <c r="C68" s="13">
        <v>6</v>
      </c>
      <c r="D68" s="13">
        <v>165</v>
      </c>
      <c r="E68" s="14" t="s">
        <v>220</v>
      </c>
      <c r="F68" s="10" t="s">
        <v>221</v>
      </c>
      <c r="G68" s="12" t="s">
        <v>222</v>
      </c>
      <c r="H68" s="12" t="s">
        <v>235</v>
      </c>
      <c r="I68" s="12" t="s">
        <v>236</v>
      </c>
      <c r="J68" s="10" t="s">
        <v>57</v>
      </c>
      <c r="K68" s="11">
        <v>200</v>
      </c>
      <c r="L68" s="15">
        <v>0</v>
      </c>
      <c r="M68" s="15">
        <v>0</v>
      </c>
      <c r="N68" s="15">
        <v>0</v>
      </c>
      <c r="O68" s="15">
        <v>11400000</v>
      </c>
      <c r="P68" s="16">
        <v>0</v>
      </c>
      <c r="Q68" s="16">
        <v>0</v>
      </c>
      <c r="R68" s="16">
        <v>0</v>
      </c>
      <c r="S68" s="16">
        <v>0</v>
      </c>
      <c r="T68" s="16">
        <v>0</v>
      </c>
      <c r="U68" s="16">
        <v>0</v>
      </c>
    </row>
    <row r="69" spans="2:21" ht="87" x14ac:dyDescent="0.35">
      <c r="B69" s="12" t="s">
        <v>14</v>
      </c>
      <c r="C69" s="13">
        <v>6</v>
      </c>
      <c r="D69" s="13">
        <v>165</v>
      </c>
      <c r="E69" s="14" t="s">
        <v>220</v>
      </c>
      <c r="F69" s="10" t="s">
        <v>221</v>
      </c>
      <c r="G69" s="12" t="s">
        <v>222</v>
      </c>
      <c r="H69" s="12" t="s">
        <v>60</v>
      </c>
      <c r="I69" s="12" t="s">
        <v>237</v>
      </c>
      <c r="J69" s="10" t="s">
        <v>57</v>
      </c>
      <c r="K69" s="11">
        <v>200</v>
      </c>
      <c r="L69" s="15">
        <v>0</v>
      </c>
      <c r="M69" s="15">
        <v>0</v>
      </c>
      <c r="N69" s="15">
        <v>0</v>
      </c>
      <c r="O69" s="15">
        <v>0</v>
      </c>
      <c r="P69" s="16">
        <v>0</v>
      </c>
      <c r="Q69" s="16">
        <v>0</v>
      </c>
      <c r="R69" s="16">
        <v>0</v>
      </c>
      <c r="S69" s="16">
        <v>0</v>
      </c>
      <c r="T69" s="16">
        <v>0</v>
      </c>
      <c r="U69" s="16">
        <v>0</v>
      </c>
    </row>
    <row r="70" spans="2:21" ht="116" x14ac:dyDescent="0.35">
      <c r="B70" s="12" t="s">
        <v>14</v>
      </c>
      <c r="C70" s="13">
        <v>6</v>
      </c>
      <c r="D70" s="13">
        <v>165</v>
      </c>
      <c r="E70" s="14" t="s">
        <v>220</v>
      </c>
      <c r="F70" s="10" t="s">
        <v>221</v>
      </c>
      <c r="G70" s="12" t="s">
        <v>222</v>
      </c>
      <c r="H70" s="12" t="s">
        <v>227</v>
      </c>
      <c r="I70" s="12" t="s">
        <v>228</v>
      </c>
      <c r="J70" s="10" t="s">
        <v>57</v>
      </c>
      <c r="K70" s="11">
        <v>200</v>
      </c>
      <c r="L70" s="15">
        <v>0</v>
      </c>
      <c r="M70" s="15">
        <v>0</v>
      </c>
      <c r="N70" s="15">
        <v>0</v>
      </c>
      <c r="O70" s="15">
        <v>0</v>
      </c>
      <c r="P70" s="16">
        <v>0</v>
      </c>
      <c r="Q70" s="16">
        <v>0</v>
      </c>
      <c r="R70" s="16">
        <v>0</v>
      </c>
      <c r="S70" s="16">
        <v>0</v>
      </c>
      <c r="T70" s="16">
        <v>0</v>
      </c>
      <c r="U70" s="16">
        <v>0</v>
      </c>
    </row>
    <row r="71" spans="2:21" ht="72.5" x14ac:dyDescent="0.35">
      <c r="B71" s="12" t="s">
        <v>14</v>
      </c>
      <c r="C71" s="13">
        <v>6</v>
      </c>
      <c r="D71" s="13">
        <v>165</v>
      </c>
      <c r="E71" s="14" t="s">
        <v>220</v>
      </c>
      <c r="F71" s="10" t="s">
        <v>221</v>
      </c>
      <c r="G71" s="12" t="s">
        <v>222</v>
      </c>
      <c r="H71" s="12" t="s">
        <v>229</v>
      </c>
      <c r="I71" s="12" t="s">
        <v>230</v>
      </c>
      <c r="J71" s="10" t="s">
        <v>57</v>
      </c>
      <c r="K71" s="11">
        <v>200</v>
      </c>
      <c r="L71" s="15">
        <v>0</v>
      </c>
      <c r="M71" s="15">
        <v>10000000</v>
      </c>
      <c r="N71" s="15">
        <v>0</v>
      </c>
      <c r="O71" s="15">
        <v>0</v>
      </c>
      <c r="P71" s="16">
        <v>0</v>
      </c>
      <c r="Q71" s="16">
        <v>0</v>
      </c>
      <c r="R71" s="16">
        <v>0</v>
      </c>
      <c r="S71" s="16">
        <v>0</v>
      </c>
      <c r="T71" s="16">
        <v>0</v>
      </c>
      <c r="U71" s="16">
        <v>0</v>
      </c>
    </row>
    <row r="72" spans="2:21" ht="130.5" x14ac:dyDescent="0.35">
      <c r="B72" s="12" t="s">
        <v>14</v>
      </c>
      <c r="C72" s="13">
        <v>6</v>
      </c>
      <c r="D72" s="13">
        <v>165</v>
      </c>
      <c r="E72" s="14" t="s">
        <v>220</v>
      </c>
      <c r="F72" s="10" t="s">
        <v>221</v>
      </c>
      <c r="G72" s="12" t="s">
        <v>222</v>
      </c>
      <c r="H72" s="12" t="s">
        <v>231</v>
      </c>
      <c r="I72" s="12" t="s">
        <v>232</v>
      </c>
      <c r="J72" s="10" t="s">
        <v>57</v>
      </c>
      <c r="K72" s="11">
        <v>200</v>
      </c>
      <c r="L72" s="15">
        <v>0</v>
      </c>
      <c r="M72" s="15">
        <v>1300000</v>
      </c>
      <c r="N72" s="15">
        <v>0</v>
      </c>
      <c r="O72" s="15">
        <v>0</v>
      </c>
      <c r="P72" s="16">
        <v>0</v>
      </c>
      <c r="Q72" s="16">
        <v>0</v>
      </c>
      <c r="R72" s="16">
        <v>0</v>
      </c>
      <c r="S72" s="16">
        <v>0</v>
      </c>
      <c r="T72" s="16">
        <v>0</v>
      </c>
      <c r="U72" s="16">
        <v>0</v>
      </c>
    </row>
    <row r="73" spans="2:21" ht="72.5" x14ac:dyDescent="0.35">
      <c r="B73" s="12" t="s">
        <v>14</v>
      </c>
      <c r="C73" s="13">
        <v>6</v>
      </c>
      <c r="D73" s="13">
        <v>409</v>
      </c>
      <c r="E73" s="14" t="s">
        <v>240</v>
      </c>
      <c r="F73" s="10" t="s">
        <v>241</v>
      </c>
      <c r="G73" s="12" t="s">
        <v>242</v>
      </c>
      <c r="H73" s="12" t="s">
        <v>247</v>
      </c>
      <c r="I73" s="12" t="s">
        <v>248</v>
      </c>
      <c r="J73" s="10" t="s">
        <v>57</v>
      </c>
      <c r="K73" s="11">
        <v>200</v>
      </c>
      <c r="L73" s="15">
        <v>0</v>
      </c>
      <c r="M73" s="15">
        <v>0</v>
      </c>
      <c r="N73" s="15">
        <v>4847363</v>
      </c>
      <c r="O73" s="15">
        <v>2847178</v>
      </c>
      <c r="P73" s="16">
        <v>0</v>
      </c>
      <c r="Q73" s="16">
        <v>0</v>
      </c>
      <c r="R73" s="16">
        <v>0</v>
      </c>
      <c r="S73" s="16">
        <v>0</v>
      </c>
      <c r="T73" s="16">
        <v>0</v>
      </c>
      <c r="U73" s="16">
        <v>0</v>
      </c>
    </row>
    <row r="74" spans="2:21" ht="72.5" x14ac:dyDescent="0.35">
      <c r="B74" s="12" t="s">
        <v>14</v>
      </c>
      <c r="C74" s="13">
        <v>6</v>
      </c>
      <c r="D74" s="13">
        <v>409</v>
      </c>
      <c r="E74" s="14" t="s">
        <v>240</v>
      </c>
      <c r="F74" s="10" t="s">
        <v>241</v>
      </c>
      <c r="G74" s="12" t="s">
        <v>242</v>
      </c>
      <c r="H74" s="12" t="s">
        <v>249</v>
      </c>
      <c r="I74" s="12" t="s">
        <v>250</v>
      </c>
      <c r="J74" s="10" t="s">
        <v>57</v>
      </c>
      <c r="K74" s="11">
        <v>200</v>
      </c>
      <c r="L74" s="15">
        <v>0</v>
      </c>
      <c r="M74" s="15">
        <v>0</v>
      </c>
      <c r="N74" s="15">
        <v>36290000</v>
      </c>
      <c r="O74" s="15">
        <v>38140000</v>
      </c>
      <c r="P74" s="16">
        <v>0</v>
      </c>
      <c r="Q74" s="16">
        <v>0</v>
      </c>
      <c r="R74" s="16">
        <v>22</v>
      </c>
      <c r="S74" s="16">
        <v>22</v>
      </c>
      <c r="T74" s="16">
        <v>22</v>
      </c>
      <c r="U74" s="16">
        <v>22</v>
      </c>
    </row>
    <row r="75" spans="2:21" ht="101.5" x14ac:dyDescent="0.35">
      <c r="B75" s="12" t="s">
        <v>14</v>
      </c>
      <c r="C75" s="13">
        <v>6</v>
      </c>
      <c r="D75" s="13">
        <v>409</v>
      </c>
      <c r="E75" s="14" t="s">
        <v>240</v>
      </c>
      <c r="F75" s="10" t="s">
        <v>241</v>
      </c>
      <c r="G75" s="12" t="s">
        <v>242</v>
      </c>
      <c r="H75" s="12" t="s">
        <v>243</v>
      </c>
      <c r="I75" s="12" t="s">
        <v>244</v>
      </c>
      <c r="J75" s="10" t="s">
        <v>57</v>
      </c>
      <c r="K75" s="11">
        <v>200</v>
      </c>
      <c r="L75" s="15">
        <v>0</v>
      </c>
      <c r="M75" s="15">
        <v>10000000</v>
      </c>
      <c r="N75" s="15">
        <v>0</v>
      </c>
      <c r="O75" s="15">
        <v>0</v>
      </c>
      <c r="P75" s="16">
        <v>0</v>
      </c>
      <c r="Q75" s="16">
        <v>0</v>
      </c>
      <c r="R75" s="16">
        <v>0</v>
      </c>
      <c r="S75" s="16">
        <v>0</v>
      </c>
      <c r="T75" s="16">
        <v>0</v>
      </c>
      <c r="U75" s="16">
        <v>0</v>
      </c>
    </row>
    <row r="76" spans="2:21" ht="72.5" x14ac:dyDescent="0.35">
      <c r="B76" s="12" t="s">
        <v>14</v>
      </c>
      <c r="C76" s="13">
        <v>6</v>
      </c>
      <c r="D76" s="13">
        <v>409</v>
      </c>
      <c r="E76" s="14" t="s">
        <v>240</v>
      </c>
      <c r="F76" s="10" t="s">
        <v>241</v>
      </c>
      <c r="G76" s="12" t="s">
        <v>242</v>
      </c>
      <c r="H76" s="12" t="s">
        <v>245</v>
      </c>
      <c r="I76" s="12" t="s">
        <v>246</v>
      </c>
      <c r="J76" s="10" t="s">
        <v>57</v>
      </c>
      <c r="K76" s="11">
        <v>200</v>
      </c>
      <c r="L76" s="15">
        <v>0</v>
      </c>
      <c r="M76" s="15">
        <v>649560</v>
      </c>
      <c r="N76" s="15">
        <v>0</v>
      </c>
      <c r="O76" s="15">
        <v>0</v>
      </c>
      <c r="P76" s="16">
        <v>0</v>
      </c>
      <c r="Q76" s="16">
        <v>0</v>
      </c>
      <c r="R76" s="16">
        <v>0</v>
      </c>
      <c r="S76" s="16">
        <v>0</v>
      </c>
      <c r="T76" s="16">
        <v>0</v>
      </c>
      <c r="U76" s="16">
        <v>0</v>
      </c>
    </row>
    <row r="77" spans="2:21" ht="58" x14ac:dyDescent="0.35">
      <c r="B77" s="12" t="s">
        <v>14</v>
      </c>
      <c r="C77" s="13">
        <v>6</v>
      </c>
      <c r="D77" s="13">
        <v>350</v>
      </c>
      <c r="E77" s="14" t="s">
        <v>251</v>
      </c>
      <c r="F77" s="10" t="s">
        <v>252</v>
      </c>
      <c r="G77" s="12" t="s">
        <v>253</v>
      </c>
      <c r="H77" s="12" t="s">
        <v>254</v>
      </c>
      <c r="I77" s="12" t="s">
        <v>255</v>
      </c>
      <c r="J77" s="10" t="s">
        <v>142</v>
      </c>
      <c r="K77" s="11">
        <v>100</v>
      </c>
      <c r="L77" s="15">
        <v>0</v>
      </c>
      <c r="M77" s="15">
        <v>0</v>
      </c>
      <c r="N77" s="15">
        <v>0</v>
      </c>
      <c r="O77" s="15">
        <v>527306</v>
      </c>
      <c r="P77" s="16">
        <v>0</v>
      </c>
      <c r="Q77" s="16">
        <v>0</v>
      </c>
      <c r="R77" s="16">
        <v>0</v>
      </c>
      <c r="S77" s="16">
        <v>0</v>
      </c>
      <c r="T77" s="16">
        <v>0</v>
      </c>
      <c r="U77" s="16">
        <v>0</v>
      </c>
    </row>
    <row r="78" spans="2:21" ht="72.5" x14ac:dyDescent="0.35">
      <c r="B78" s="12" t="s">
        <v>14</v>
      </c>
      <c r="C78" s="13">
        <v>6</v>
      </c>
      <c r="D78" s="13">
        <v>360</v>
      </c>
      <c r="E78" s="14" t="s">
        <v>256</v>
      </c>
      <c r="F78" s="10" t="s">
        <v>257</v>
      </c>
      <c r="G78" s="12" t="s">
        <v>258</v>
      </c>
      <c r="H78" s="12" t="s">
        <v>259</v>
      </c>
      <c r="I78" s="12" t="s">
        <v>260</v>
      </c>
      <c r="J78" s="10" t="s">
        <v>57</v>
      </c>
      <c r="K78" s="11">
        <v>200</v>
      </c>
      <c r="L78" s="15">
        <v>0</v>
      </c>
      <c r="M78" s="15">
        <v>211000</v>
      </c>
      <c r="N78" s="15">
        <v>0</v>
      </c>
      <c r="O78" s="15">
        <v>0</v>
      </c>
      <c r="P78" s="16">
        <v>0</v>
      </c>
      <c r="Q78" s="16">
        <v>0</v>
      </c>
      <c r="R78" s="16">
        <v>0</v>
      </c>
      <c r="S78" s="16">
        <v>0</v>
      </c>
      <c r="T78" s="16">
        <v>0</v>
      </c>
      <c r="U78" s="16">
        <v>0</v>
      </c>
    </row>
    <row r="79" spans="2:21" ht="87" x14ac:dyDescent="0.35">
      <c r="B79" s="12" t="s">
        <v>14</v>
      </c>
      <c r="C79" s="13">
        <v>6</v>
      </c>
      <c r="D79" s="13">
        <v>310</v>
      </c>
      <c r="E79" s="14" t="s">
        <v>261</v>
      </c>
      <c r="F79" s="10" t="s">
        <v>17</v>
      </c>
      <c r="G79" s="12" t="s">
        <v>262</v>
      </c>
      <c r="H79" s="12" t="s">
        <v>263</v>
      </c>
      <c r="I79" s="12" t="s">
        <v>264</v>
      </c>
      <c r="J79" s="10" t="s">
        <v>57</v>
      </c>
      <c r="K79" s="11">
        <v>200</v>
      </c>
      <c r="L79" s="15">
        <v>0</v>
      </c>
      <c r="M79" s="15">
        <v>1200000</v>
      </c>
      <c r="N79" s="15">
        <v>0</v>
      </c>
      <c r="O79" s="15">
        <v>0</v>
      </c>
      <c r="P79" s="16">
        <v>0</v>
      </c>
      <c r="Q79" s="16">
        <v>0</v>
      </c>
      <c r="R79" s="16">
        <v>0</v>
      </c>
      <c r="S79" s="16">
        <v>0</v>
      </c>
      <c r="T79" s="16">
        <v>0</v>
      </c>
      <c r="U79" s="16">
        <v>0</v>
      </c>
    </row>
    <row r="80" spans="2:21" ht="87" x14ac:dyDescent="0.35">
      <c r="B80" s="12" t="s">
        <v>14</v>
      </c>
      <c r="C80" s="13">
        <v>6</v>
      </c>
      <c r="D80" s="13">
        <v>310</v>
      </c>
      <c r="E80" s="14" t="s">
        <v>261</v>
      </c>
      <c r="F80" s="10" t="s">
        <v>17</v>
      </c>
      <c r="G80" s="12" t="s">
        <v>262</v>
      </c>
      <c r="H80" s="12" t="s">
        <v>265</v>
      </c>
      <c r="I80" s="12" t="s">
        <v>266</v>
      </c>
      <c r="J80" s="10" t="s">
        <v>57</v>
      </c>
      <c r="K80" s="11">
        <v>200</v>
      </c>
      <c r="L80" s="15">
        <v>0</v>
      </c>
      <c r="M80" s="15">
        <v>200000</v>
      </c>
      <c r="N80" s="15">
        <v>0</v>
      </c>
      <c r="O80" s="15">
        <v>0</v>
      </c>
      <c r="P80" s="16">
        <v>0</v>
      </c>
      <c r="Q80" s="16">
        <v>0</v>
      </c>
      <c r="R80" s="16">
        <v>0</v>
      </c>
      <c r="S80" s="16">
        <v>0</v>
      </c>
      <c r="T80" s="16">
        <v>0</v>
      </c>
      <c r="U80" s="16">
        <v>0</v>
      </c>
    </row>
    <row r="81" spans="2:21" ht="58" x14ac:dyDescent="0.35">
      <c r="B81" s="12" t="s">
        <v>18</v>
      </c>
      <c r="C81" s="13">
        <v>7</v>
      </c>
      <c r="D81" s="13">
        <v>185</v>
      </c>
      <c r="E81" s="14" t="s">
        <v>267</v>
      </c>
      <c r="F81" s="10" t="s">
        <v>268</v>
      </c>
      <c r="G81" s="12" t="s">
        <v>269</v>
      </c>
      <c r="H81" s="12" t="s">
        <v>270</v>
      </c>
      <c r="I81" s="12" t="s">
        <v>271</v>
      </c>
      <c r="J81" s="10" t="s">
        <v>57</v>
      </c>
      <c r="K81" s="11">
        <v>200</v>
      </c>
      <c r="L81" s="15">
        <v>0</v>
      </c>
      <c r="M81" s="15">
        <v>438000</v>
      </c>
      <c r="N81" s="15">
        <v>0</v>
      </c>
      <c r="O81" s="15">
        <v>0</v>
      </c>
      <c r="P81" s="16">
        <v>0</v>
      </c>
      <c r="Q81" s="16">
        <v>3</v>
      </c>
      <c r="R81" s="16">
        <v>0</v>
      </c>
      <c r="S81" s="16">
        <v>0</v>
      </c>
      <c r="T81" s="16">
        <v>0</v>
      </c>
      <c r="U81" s="16">
        <v>3</v>
      </c>
    </row>
    <row r="82" spans="2:21" ht="72.5" x14ac:dyDescent="0.35">
      <c r="B82" s="12" t="s">
        <v>18</v>
      </c>
      <c r="C82" s="13">
        <v>7</v>
      </c>
      <c r="D82" s="13">
        <v>201</v>
      </c>
      <c r="E82" s="14" t="s">
        <v>272</v>
      </c>
      <c r="F82" s="10" t="s">
        <v>19</v>
      </c>
      <c r="G82" s="12" t="s">
        <v>273</v>
      </c>
      <c r="H82" s="12" t="s">
        <v>278</v>
      </c>
      <c r="I82" s="12" t="s">
        <v>279</v>
      </c>
      <c r="J82" s="10" t="s">
        <v>142</v>
      </c>
      <c r="K82" s="11">
        <v>100</v>
      </c>
      <c r="L82" s="15">
        <v>0</v>
      </c>
      <c r="M82" s="15">
        <v>0</v>
      </c>
      <c r="N82" s="15">
        <v>0</v>
      </c>
      <c r="O82" s="15">
        <v>0</v>
      </c>
      <c r="P82" s="16">
        <v>0</v>
      </c>
      <c r="Q82" s="16">
        <v>0</v>
      </c>
      <c r="R82" s="16">
        <v>0</v>
      </c>
      <c r="S82" s="16">
        <v>0</v>
      </c>
      <c r="T82" s="16">
        <v>0</v>
      </c>
      <c r="U82" s="16">
        <v>0</v>
      </c>
    </row>
    <row r="83" spans="2:21" ht="58" x14ac:dyDescent="0.35">
      <c r="B83" s="12" t="s">
        <v>18</v>
      </c>
      <c r="C83" s="13">
        <v>7</v>
      </c>
      <c r="D83" s="13">
        <v>201</v>
      </c>
      <c r="E83" s="14" t="s">
        <v>272</v>
      </c>
      <c r="F83" s="10" t="s">
        <v>19</v>
      </c>
      <c r="G83" s="12" t="s">
        <v>273</v>
      </c>
      <c r="H83" s="12" t="s">
        <v>274</v>
      </c>
      <c r="I83" s="12" t="s">
        <v>275</v>
      </c>
      <c r="J83" s="10" t="s">
        <v>57</v>
      </c>
      <c r="K83" s="11">
        <v>200</v>
      </c>
      <c r="L83" s="15">
        <v>0</v>
      </c>
      <c r="M83" s="15">
        <v>389000</v>
      </c>
      <c r="N83" s="15">
        <v>0</v>
      </c>
      <c r="O83" s="15">
        <v>0</v>
      </c>
      <c r="P83" s="16">
        <v>0</v>
      </c>
      <c r="Q83" s="16">
        <v>0</v>
      </c>
      <c r="R83" s="16">
        <v>0</v>
      </c>
      <c r="S83" s="16">
        <v>0</v>
      </c>
      <c r="T83" s="16">
        <v>0</v>
      </c>
      <c r="U83" s="16">
        <v>0</v>
      </c>
    </row>
    <row r="84" spans="2:21" ht="101.5" x14ac:dyDescent="0.35">
      <c r="B84" s="12" t="s">
        <v>18</v>
      </c>
      <c r="C84" s="13">
        <v>7</v>
      </c>
      <c r="D84" s="13">
        <v>201</v>
      </c>
      <c r="E84" s="14" t="s">
        <v>272</v>
      </c>
      <c r="F84" s="10" t="s">
        <v>19</v>
      </c>
      <c r="G84" s="12" t="s">
        <v>273</v>
      </c>
      <c r="H84" s="12" t="s">
        <v>276</v>
      </c>
      <c r="I84" s="12" t="s">
        <v>277</v>
      </c>
      <c r="J84" s="10" t="s">
        <v>57</v>
      </c>
      <c r="K84" s="11">
        <v>200</v>
      </c>
      <c r="L84" s="15">
        <v>0</v>
      </c>
      <c r="M84" s="15">
        <v>0</v>
      </c>
      <c r="N84" s="15">
        <v>0</v>
      </c>
      <c r="O84" s="15">
        <v>0</v>
      </c>
      <c r="P84" s="16">
        <v>0</v>
      </c>
      <c r="Q84" s="16">
        <v>0</v>
      </c>
      <c r="R84" s="16">
        <v>0</v>
      </c>
      <c r="S84" s="16">
        <v>0</v>
      </c>
      <c r="T84" s="16">
        <v>0</v>
      </c>
      <c r="U84" s="16">
        <v>0</v>
      </c>
    </row>
    <row r="85" spans="2:21" ht="72.5" x14ac:dyDescent="0.35">
      <c r="B85" s="12" t="s">
        <v>18</v>
      </c>
      <c r="C85" s="13">
        <v>7</v>
      </c>
      <c r="D85" s="13">
        <v>197</v>
      </c>
      <c r="E85" s="14" t="s">
        <v>280</v>
      </c>
      <c r="F85" s="10" t="s">
        <v>20</v>
      </c>
      <c r="G85" s="12" t="s">
        <v>281</v>
      </c>
      <c r="H85" s="12" t="s">
        <v>331</v>
      </c>
      <c r="I85" s="12" t="s">
        <v>332</v>
      </c>
      <c r="J85" s="10" t="s">
        <v>142</v>
      </c>
      <c r="K85" s="11">
        <v>100</v>
      </c>
      <c r="L85" s="15">
        <v>0</v>
      </c>
      <c r="M85" s="15">
        <v>0</v>
      </c>
      <c r="N85" s="15">
        <v>110000</v>
      </c>
      <c r="O85" s="15">
        <v>125000</v>
      </c>
      <c r="P85" s="16">
        <v>0</v>
      </c>
      <c r="Q85" s="16">
        <v>0</v>
      </c>
      <c r="R85" s="16">
        <v>0</v>
      </c>
      <c r="S85" s="16">
        <v>0</v>
      </c>
      <c r="T85" s="16">
        <v>0</v>
      </c>
      <c r="U85" s="16">
        <v>0</v>
      </c>
    </row>
    <row r="86" spans="2:21" ht="87" x14ac:dyDescent="0.35">
      <c r="B86" s="12" t="s">
        <v>18</v>
      </c>
      <c r="C86" s="13">
        <v>7</v>
      </c>
      <c r="D86" s="13">
        <v>197</v>
      </c>
      <c r="E86" s="14" t="s">
        <v>280</v>
      </c>
      <c r="F86" s="10" t="s">
        <v>20</v>
      </c>
      <c r="G86" s="12" t="s">
        <v>281</v>
      </c>
      <c r="H86" s="12" t="s">
        <v>304</v>
      </c>
      <c r="I86" s="12" t="s">
        <v>305</v>
      </c>
      <c r="J86" s="10" t="s">
        <v>57</v>
      </c>
      <c r="K86" s="11">
        <v>200</v>
      </c>
      <c r="L86" s="15">
        <v>0</v>
      </c>
      <c r="M86" s="15">
        <v>16868870</v>
      </c>
      <c r="N86" s="15">
        <v>0</v>
      </c>
      <c r="O86" s="15">
        <v>0</v>
      </c>
      <c r="P86" s="16">
        <v>0</v>
      </c>
      <c r="Q86" s="16">
        <v>0</v>
      </c>
      <c r="R86" s="16">
        <v>0</v>
      </c>
      <c r="S86" s="16">
        <v>0</v>
      </c>
      <c r="T86" s="16">
        <v>0</v>
      </c>
      <c r="U86" s="16">
        <v>0</v>
      </c>
    </row>
    <row r="87" spans="2:21" ht="116" x14ac:dyDescent="0.35">
      <c r="B87" s="12" t="s">
        <v>18</v>
      </c>
      <c r="C87" s="13">
        <v>7</v>
      </c>
      <c r="D87" s="13">
        <v>197</v>
      </c>
      <c r="E87" s="14" t="s">
        <v>280</v>
      </c>
      <c r="F87" s="10" t="s">
        <v>20</v>
      </c>
      <c r="G87" s="12" t="s">
        <v>281</v>
      </c>
      <c r="H87" s="12" t="s">
        <v>325</v>
      </c>
      <c r="I87" s="12" t="s">
        <v>326</v>
      </c>
      <c r="J87" s="10" t="s">
        <v>57</v>
      </c>
      <c r="K87" s="11">
        <v>200</v>
      </c>
      <c r="L87" s="15">
        <v>0</v>
      </c>
      <c r="M87" s="15">
        <v>0</v>
      </c>
      <c r="N87" s="15">
        <v>0</v>
      </c>
      <c r="O87" s="15">
        <v>0</v>
      </c>
      <c r="P87" s="16">
        <v>0</v>
      </c>
      <c r="Q87" s="16">
        <v>0</v>
      </c>
      <c r="R87" s="16">
        <v>0</v>
      </c>
      <c r="S87" s="16">
        <v>0</v>
      </c>
      <c r="T87" s="16">
        <v>0</v>
      </c>
      <c r="U87" s="16">
        <v>0</v>
      </c>
    </row>
    <row r="88" spans="2:21" ht="101.5" x14ac:dyDescent="0.35">
      <c r="B88" s="12" t="s">
        <v>18</v>
      </c>
      <c r="C88" s="13">
        <v>7</v>
      </c>
      <c r="D88" s="13">
        <v>197</v>
      </c>
      <c r="E88" s="14" t="s">
        <v>280</v>
      </c>
      <c r="F88" s="10" t="s">
        <v>20</v>
      </c>
      <c r="G88" s="12" t="s">
        <v>281</v>
      </c>
      <c r="H88" s="12" t="s">
        <v>320</v>
      </c>
      <c r="I88" s="12" t="s">
        <v>321</v>
      </c>
      <c r="J88" s="10" t="s">
        <v>57</v>
      </c>
      <c r="K88" s="11">
        <v>200</v>
      </c>
      <c r="L88" s="15">
        <v>50000000</v>
      </c>
      <c r="M88" s="15">
        <v>0</v>
      </c>
      <c r="N88" s="15">
        <v>0</v>
      </c>
      <c r="O88" s="15">
        <v>0</v>
      </c>
      <c r="P88" s="16">
        <v>0</v>
      </c>
      <c r="Q88" s="16">
        <v>0</v>
      </c>
      <c r="R88" s="16">
        <v>0</v>
      </c>
      <c r="S88" s="16">
        <v>0</v>
      </c>
      <c r="T88" s="16">
        <v>0</v>
      </c>
      <c r="U88" s="16">
        <v>0</v>
      </c>
    </row>
    <row r="89" spans="2:21" ht="87" x14ac:dyDescent="0.35">
      <c r="B89" s="12" t="s">
        <v>18</v>
      </c>
      <c r="C89" s="13">
        <v>7</v>
      </c>
      <c r="D89" s="13">
        <v>197</v>
      </c>
      <c r="E89" s="14" t="s">
        <v>280</v>
      </c>
      <c r="F89" s="10" t="s">
        <v>20</v>
      </c>
      <c r="G89" s="12" t="s">
        <v>281</v>
      </c>
      <c r="H89" s="12" t="s">
        <v>306</v>
      </c>
      <c r="I89" s="12" t="s">
        <v>307</v>
      </c>
      <c r="J89" s="10" t="s">
        <v>57</v>
      </c>
      <c r="K89" s="11">
        <v>200</v>
      </c>
      <c r="L89" s="15">
        <v>1000000</v>
      </c>
      <c r="M89" s="15">
        <v>0</v>
      </c>
      <c r="N89" s="15">
        <v>0</v>
      </c>
      <c r="O89" s="15">
        <v>0</v>
      </c>
      <c r="P89" s="16">
        <v>0</v>
      </c>
      <c r="Q89" s="16">
        <v>0</v>
      </c>
      <c r="R89" s="16">
        <v>0</v>
      </c>
      <c r="S89" s="16">
        <v>0</v>
      </c>
      <c r="T89" s="16">
        <v>0</v>
      </c>
      <c r="U89" s="16">
        <v>0</v>
      </c>
    </row>
    <row r="90" spans="2:21" ht="159.5" x14ac:dyDescent="0.35">
      <c r="B90" s="12" t="s">
        <v>18</v>
      </c>
      <c r="C90" s="13">
        <v>7</v>
      </c>
      <c r="D90" s="13">
        <v>197</v>
      </c>
      <c r="E90" s="14" t="s">
        <v>280</v>
      </c>
      <c r="F90" s="10" t="s">
        <v>20</v>
      </c>
      <c r="G90" s="12" t="s">
        <v>281</v>
      </c>
      <c r="H90" s="12" t="s">
        <v>308</v>
      </c>
      <c r="I90" s="12" t="s">
        <v>309</v>
      </c>
      <c r="J90" s="10" t="s">
        <v>57</v>
      </c>
      <c r="K90" s="11">
        <v>200</v>
      </c>
      <c r="L90" s="15">
        <v>0</v>
      </c>
      <c r="M90" s="15">
        <v>45152262</v>
      </c>
      <c r="N90" s="15">
        <v>0</v>
      </c>
      <c r="O90" s="15">
        <v>0</v>
      </c>
      <c r="P90" s="16">
        <v>0</v>
      </c>
      <c r="Q90" s="16">
        <v>0</v>
      </c>
      <c r="R90" s="16">
        <v>0</v>
      </c>
      <c r="S90" s="16">
        <v>0</v>
      </c>
      <c r="T90" s="16">
        <v>0</v>
      </c>
      <c r="U90" s="16">
        <v>0</v>
      </c>
    </row>
    <row r="91" spans="2:21" ht="101.5" x14ac:dyDescent="0.35">
      <c r="B91" s="12" t="s">
        <v>18</v>
      </c>
      <c r="C91" s="13">
        <v>7</v>
      </c>
      <c r="D91" s="13">
        <v>197</v>
      </c>
      <c r="E91" s="14" t="s">
        <v>280</v>
      </c>
      <c r="F91" s="10" t="s">
        <v>20</v>
      </c>
      <c r="G91" s="12" t="s">
        <v>281</v>
      </c>
      <c r="H91" s="12" t="s">
        <v>310</v>
      </c>
      <c r="I91" s="12" t="s">
        <v>311</v>
      </c>
      <c r="J91" s="10" t="s">
        <v>57</v>
      </c>
      <c r="K91" s="11">
        <v>200</v>
      </c>
      <c r="L91" s="15">
        <v>0</v>
      </c>
      <c r="M91" s="15">
        <v>20000000</v>
      </c>
      <c r="N91" s="15">
        <v>0</v>
      </c>
      <c r="O91" s="15">
        <v>0</v>
      </c>
      <c r="P91" s="16">
        <v>0</v>
      </c>
      <c r="Q91" s="16">
        <v>0</v>
      </c>
      <c r="R91" s="16">
        <v>0</v>
      </c>
      <c r="S91" s="16">
        <v>0</v>
      </c>
      <c r="T91" s="16">
        <v>0</v>
      </c>
      <c r="U91" s="16">
        <v>0</v>
      </c>
    </row>
    <row r="92" spans="2:21" ht="130.5" x14ac:dyDescent="0.35">
      <c r="B92" s="12" t="s">
        <v>18</v>
      </c>
      <c r="C92" s="13">
        <v>7</v>
      </c>
      <c r="D92" s="13">
        <v>197</v>
      </c>
      <c r="E92" s="14" t="s">
        <v>280</v>
      </c>
      <c r="F92" s="10" t="s">
        <v>20</v>
      </c>
      <c r="G92" s="12" t="s">
        <v>281</v>
      </c>
      <c r="H92" s="12" t="s">
        <v>327</v>
      </c>
      <c r="I92" s="12" t="s">
        <v>328</v>
      </c>
      <c r="J92" s="10" t="s">
        <v>57</v>
      </c>
      <c r="K92" s="11">
        <v>200</v>
      </c>
      <c r="L92" s="15">
        <v>0</v>
      </c>
      <c r="M92" s="15">
        <v>0</v>
      </c>
      <c r="N92" s="15">
        <v>0</v>
      </c>
      <c r="O92" s="15">
        <v>0</v>
      </c>
      <c r="P92" s="16">
        <v>0</v>
      </c>
      <c r="Q92" s="16">
        <v>0</v>
      </c>
      <c r="R92" s="16">
        <v>0</v>
      </c>
      <c r="S92" s="16">
        <v>0</v>
      </c>
      <c r="T92" s="16">
        <v>0</v>
      </c>
      <c r="U92" s="16">
        <v>0</v>
      </c>
    </row>
    <row r="93" spans="2:21" ht="101.5" x14ac:dyDescent="0.35">
      <c r="B93" s="12" t="s">
        <v>18</v>
      </c>
      <c r="C93" s="13">
        <v>7</v>
      </c>
      <c r="D93" s="13">
        <v>197</v>
      </c>
      <c r="E93" s="14" t="s">
        <v>280</v>
      </c>
      <c r="F93" s="10" t="s">
        <v>20</v>
      </c>
      <c r="G93" s="12" t="s">
        <v>281</v>
      </c>
      <c r="H93" s="12" t="s">
        <v>312</v>
      </c>
      <c r="I93" s="12" t="s">
        <v>313</v>
      </c>
      <c r="J93" s="10" t="s">
        <v>57</v>
      </c>
      <c r="K93" s="11">
        <v>200</v>
      </c>
      <c r="L93" s="15">
        <v>0</v>
      </c>
      <c r="M93" s="15">
        <v>7200991</v>
      </c>
      <c r="N93" s="15">
        <v>0</v>
      </c>
      <c r="O93" s="15">
        <v>0</v>
      </c>
      <c r="P93" s="16">
        <v>0</v>
      </c>
      <c r="Q93" s="16">
        <v>0</v>
      </c>
      <c r="R93" s="16">
        <v>0</v>
      </c>
      <c r="S93" s="16">
        <v>0</v>
      </c>
      <c r="T93" s="16">
        <v>0</v>
      </c>
      <c r="U93" s="16">
        <v>0</v>
      </c>
    </row>
    <row r="94" spans="2:21" ht="130.5" x14ac:dyDescent="0.35">
      <c r="B94" s="12" t="s">
        <v>18</v>
      </c>
      <c r="C94" s="13">
        <v>7</v>
      </c>
      <c r="D94" s="13">
        <v>197</v>
      </c>
      <c r="E94" s="14" t="s">
        <v>280</v>
      </c>
      <c r="F94" s="10" t="s">
        <v>20</v>
      </c>
      <c r="G94" s="12" t="s">
        <v>281</v>
      </c>
      <c r="H94" s="12" t="s">
        <v>314</v>
      </c>
      <c r="I94" s="12" t="s">
        <v>315</v>
      </c>
      <c r="J94" s="10" t="s">
        <v>57</v>
      </c>
      <c r="K94" s="11">
        <v>200</v>
      </c>
      <c r="L94" s="15">
        <v>0</v>
      </c>
      <c r="M94" s="15">
        <v>50000000</v>
      </c>
      <c r="N94" s="15">
        <v>0</v>
      </c>
      <c r="O94" s="15">
        <v>0</v>
      </c>
      <c r="P94" s="16">
        <v>0</v>
      </c>
      <c r="Q94" s="16">
        <v>0</v>
      </c>
      <c r="R94" s="16">
        <v>0</v>
      </c>
      <c r="S94" s="16">
        <v>0</v>
      </c>
      <c r="T94" s="16">
        <v>0</v>
      </c>
      <c r="U94" s="16">
        <v>0</v>
      </c>
    </row>
    <row r="95" spans="2:21" ht="87" x14ac:dyDescent="0.35">
      <c r="B95" s="12" t="s">
        <v>18</v>
      </c>
      <c r="C95" s="13">
        <v>7</v>
      </c>
      <c r="D95" s="13">
        <v>197</v>
      </c>
      <c r="E95" s="14" t="s">
        <v>280</v>
      </c>
      <c r="F95" s="10" t="s">
        <v>20</v>
      </c>
      <c r="G95" s="12" t="s">
        <v>281</v>
      </c>
      <c r="H95" s="12" t="s">
        <v>316</v>
      </c>
      <c r="I95" s="12" t="s">
        <v>317</v>
      </c>
      <c r="J95" s="10" t="s">
        <v>57</v>
      </c>
      <c r="K95" s="11">
        <v>200</v>
      </c>
      <c r="L95" s="15">
        <v>0</v>
      </c>
      <c r="M95" s="15">
        <v>10000000</v>
      </c>
      <c r="N95" s="15">
        <v>0</v>
      </c>
      <c r="O95" s="15">
        <v>0</v>
      </c>
      <c r="P95" s="16">
        <v>0</v>
      </c>
      <c r="Q95" s="16">
        <v>0</v>
      </c>
      <c r="R95" s="16">
        <v>0</v>
      </c>
      <c r="S95" s="16">
        <v>0</v>
      </c>
      <c r="T95" s="16">
        <v>0</v>
      </c>
      <c r="U95" s="16">
        <v>0</v>
      </c>
    </row>
    <row r="96" spans="2:21" ht="101.5" x14ac:dyDescent="0.35">
      <c r="B96" s="12" t="s">
        <v>18</v>
      </c>
      <c r="C96" s="13">
        <v>7</v>
      </c>
      <c r="D96" s="13">
        <v>197</v>
      </c>
      <c r="E96" s="14" t="s">
        <v>280</v>
      </c>
      <c r="F96" s="10" t="s">
        <v>20</v>
      </c>
      <c r="G96" s="12" t="s">
        <v>281</v>
      </c>
      <c r="H96" s="12" t="s">
        <v>318</v>
      </c>
      <c r="I96" s="12" t="s">
        <v>319</v>
      </c>
      <c r="J96" s="10" t="s">
        <v>57</v>
      </c>
      <c r="K96" s="11">
        <v>200</v>
      </c>
      <c r="L96" s="15">
        <v>1104051</v>
      </c>
      <c r="M96" s="15">
        <v>1120184</v>
      </c>
      <c r="N96" s="15">
        <v>0</v>
      </c>
      <c r="O96" s="15">
        <v>0</v>
      </c>
      <c r="P96" s="16">
        <v>0</v>
      </c>
      <c r="Q96" s="16">
        <v>0</v>
      </c>
      <c r="R96" s="16">
        <v>0</v>
      </c>
      <c r="S96" s="16">
        <v>0</v>
      </c>
      <c r="T96" s="16">
        <v>0</v>
      </c>
      <c r="U96" s="16">
        <v>0</v>
      </c>
    </row>
    <row r="97" spans="2:21" ht="72.5" x14ac:dyDescent="0.35">
      <c r="B97" s="12" t="s">
        <v>18</v>
      </c>
      <c r="C97" s="13">
        <v>7</v>
      </c>
      <c r="D97" s="13">
        <v>197</v>
      </c>
      <c r="E97" s="14" t="s">
        <v>280</v>
      </c>
      <c r="F97" s="10" t="s">
        <v>20</v>
      </c>
      <c r="G97" s="12" t="s">
        <v>281</v>
      </c>
      <c r="H97" s="12" t="s">
        <v>282</v>
      </c>
      <c r="I97" s="12" t="s">
        <v>283</v>
      </c>
      <c r="J97" s="10" t="s">
        <v>57</v>
      </c>
      <c r="K97" s="11">
        <v>200</v>
      </c>
      <c r="L97" s="15">
        <v>28389627</v>
      </c>
      <c r="M97" s="15">
        <v>42826514</v>
      </c>
      <c r="N97" s="15">
        <v>0</v>
      </c>
      <c r="O97" s="15">
        <v>0</v>
      </c>
      <c r="P97" s="16">
        <v>0</v>
      </c>
      <c r="Q97" s="16">
        <v>0</v>
      </c>
      <c r="R97" s="16">
        <v>0</v>
      </c>
      <c r="S97" s="16">
        <v>0</v>
      </c>
      <c r="T97" s="16">
        <v>0</v>
      </c>
      <c r="U97" s="16">
        <v>0</v>
      </c>
    </row>
    <row r="98" spans="2:21" ht="116" x14ac:dyDescent="0.35">
      <c r="B98" s="12" t="s">
        <v>18</v>
      </c>
      <c r="C98" s="13">
        <v>7</v>
      </c>
      <c r="D98" s="13">
        <v>197</v>
      </c>
      <c r="E98" s="14" t="s">
        <v>280</v>
      </c>
      <c r="F98" s="10" t="s">
        <v>20</v>
      </c>
      <c r="G98" s="12" t="s">
        <v>281</v>
      </c>
      <c r="H98" s="12" t="s">
        <v>284</v>
      </c>
      <c r="I98" s="12" t="s">
        <v>285</v>
      </c>
      <c r="J98" s="10" t="s">
        <v>57</v>
      </c>
      <c r="K98" s="11">
        <v>200</v>
      </c>
      <c r="L98" s="15">
        <v>1233501</v>
      </c>
      <c r="M98" s="15">
        <v>1241783</v>
      </c>
      <c r="N98" s="15">
        <v>0</v>
      </c>
      <c r="O98" s="15">
        <v>0</v>
      </c>
      <c r="P98" s="16">
        <v>0</v>
      </c>
      <c r="Q98" s="16">
        <v>0</v>
      </c>
      <c r="R98" s="16">
        <v>0</v>
      </c>
      <c r="S98" s="16">
        <v>0</v>
      </c>
      <c r="T98" s="16">
        <v>0</v>
      </c>
      <c r="U98" s="16">
        <v>0</v>
      </c>
    </row>
    <row r="99" spans="2:21" ht="130.5" x14ac:dyDescent="0.35">
      <c r="B99" s="12" t="s">
        <v>18</v>
      </c>
      <c r="C99" s="13">
        <v>7</v>
      </c>
      <c r="D99" s="13">
        <v>197</v>
      </c>
      <c r="E99" s="14" t="s">
        <v>280</v>
      </c>
      <c r="F99" s="10" t="s">
        <v>20</v>
      </c>
      <c r="G99" s="12" t="s">
        <v>281</v>
      </c>
      <c r="H99" s="12" t="s">
        <v>286</v>
      </c>
      <c r="I99" s="12" t="s">
        <v>287</v>
      </c>
      <c r="J99" s="10" t="s">
        <v>57</v>
      </c>
      <c r="K99" s="11">
        <v>200</v>
      </c>
      <c r="L99" s="15">
        <v>-16271483</v>
      </c>
      <c r="M99" s="15">
        <v>-6450403</v>
      </c>
      <c r="N99" s="15">
        <v>0</v>
      </c>
      <c r="O99" s="15">
        <v>0</v>
      </c>
      <c r="P99" s="16">
        <v>0</v>
      </c>
      <c r="Q99" s="16">
        <v>0</v>
      </c>
      <c r="R99" s="16">
        <v>0</v>
      </c>
      <c r="S99" s="16">
        <v>0</v>
      </c>
      <c r="T99" s="16">
        <v>0</v>
      </c>
      <c r="U99" s="16">
        <v>0</v>
      </c>
    </row>
    <row r="100" spans="2:21" ht="87" x14ac:dyDescent="0.35">
      <c r="B100" s="12" t="s">
        <v>18</v>
      </c>
      <c r="C100" s="13">
        <v>7</v>
      </c>
      <c r="D100" s="13">
        <v>197</v>
      </c>
      <c r="E100" s="14" t="s">
        <v>280</v>
      </c>
      <c r="F100" s="10" t="s">
        <v>20</v>
      </c>
      <c r="G100" s="12" t="s">
        <v>281</v>
      </c>
      <c r="H100" s="12" t="s">
        <v>288</v>
      </c>
      <c r="I100" s="12" t="s">
        <v>289</v>
      </c>
      <c r="J100" s="10" t="s">
        <v>57</v>
      </c>
      <c r="K100" s="11">
        <v>200</v>
      </c>
      <c r="L100" s="15">
        <v>97384</v>
      </c>
      <c r="M100" s="15">
        <v>214336</v>
      </c>
      <c r="N100" s="15">
        <v>0</v>
      </c>
      <c r="O100" s="15">
        <v>0</v>
      </c>
      <c r="P100" s="16">
        <v>0</v>
      </c>
      <c r="Q100" s="16">
        <v>0</v>
      </c>
      <c r="R100" s="16">
        <v>0</v>
      </c>
      <c r="S100" s="16">
        <v>0</v>
      </c>
      <c r="T100" s="16">
        <v>0</v>
      </c>
      <c r="U100" s="16">
        <v>0</v>
      </c>
    </row>
    <row r="101" spans="2:21" ht="116" x14ac:dyDescent="0.35">
      <c r="B101" s="12" t="s">
        <v>18</v>
      </c>
      <c r="C101" s="13">
        <v>7</v>
      </c>
      <c r="D101" s="13">
        <v>197</v>
      </c>
      <c r="E101" s="14" t="s">
        <v>280</v>
      </c>
      <c r="F101" s="10" t="s">
        <v>20</v>
      </c>
      <c r="G101" s="12" t="s">
        <v>281</v>
      </c>
      <c r="H101" s="12" t="s">
        <v>290</v>
      </c>
      <c r="I101" s="12" t="s">
        <v>291</v>
      </c>
      <c r="J101" s="10" t="s">
        <v>57</v>
      </c>
      <c r="K101" s="11">
        <v>200</v>
      </c>
      <c r="L101" s="15">
        <v>9499460</v>
      </c>
      <c r="M101" s="15">
        <v>-4337838</v>
      </c>
      <c r="N101" s="15">
        <v>-9499462</v>
      </c>
      <c r="O101" s="15">
        <v>4337830</v>
      </c>
      <c r="P101" s="16">
        <v>0</v>
      </c>
      <c r="Q101" s="16">
        <v>0</v>
      </c>
      <c r="R101" s="16">
        <v>0</v>
      </c>
      <c r="S101" s="16">
        <v>0</v>
      </c>
      <c r="T101" s="16">
        <v>0</v>
      </c>
      <c r="U101" s="16">
        <v>0</v>
      </c>
    </row>
    <row r="102" spans="2:21" ht="72.5" x14ac:dyDescent="0.35">
      <c r="B102" s="12" t="s">
        <v>18</v>
      </c>
      <c r="C102" s="13">
        <v>7</v>
      </c>
      <c r="D102" s="13">
        <v>197</v>
      </c>
      <c r="E102" s="14" t="s">
        <v>280</v>
      </c>
      <c r="F102" s="10" t="s">
        <v>20</v>
      </c>
      <c r="G102" s="12" t="s">
        <v>281</v>
      </c>
      <c r="H102" s="12" t="s">
        <v>292</v>
      </c>
      <c r="I102" s="12" t="s">
        <v>293</v>
      </c>
      <c r="J102" s="10" t="s">
        <v>57</v>
      </c>
      <c r="K102" s="11">
        <v>200</v>
      </c>
      <c r="L102" s="15">
        <v>9139785</v>
      </c>
      <c r="M102" s="15">
        <v>9139785</v>
      </c>
      <c r="N102" s="15">
        <v>0</v>
      </c>
      <c r="O102" s="15">
        <v>0</v>
      </c>
      <c r="P102" s="16">
        <v>0</v>
      </c>
      <c r="Q102" s="16">
        <v>0</v>
      </c>
      <c r="R102" s="16">
        <v>0</v>
      </c>
      <c r="S102" s="16">
        <v>0</v>
      </c>
      <c r="T102" s="16">
        <v>0</v>
      </c>
      <c r="U102" s="16">
        <v>0</v>
      </c>
    </row>
    <row r="103" spans="2:21" ht="87" x14ac:dyDescent="0.35">
      <c r="B103" s="12" t="s">
        <v>18</v>
      </c>
      <c r="C103" s="13">
        <v>7</v>
      </c>
      <c r="D103" s="13">
        <v>197</v>
      </c>
      <c r="E103" s="14" t="s">
        <v>280</v>
      </c>
      <c r="F103" s="10" t="s">
        <v>20</v>
      </c>
      <c r="G103" s="12" t="s">
        <v>281</v>
      </c>
      <c r="H103" s="12" t="s">
        <v>294</v>
      </c>
      <c r="I103" s="12" t="s">
        <v>295</v>
      </c>
      <c r="J103" s="10" t="s">
        <v>57</v>
      </c>
      <c r="K103" s="11">
        <v>200</v>
      </c>
      <c r="L103" s="15">
        <v>0</v>
      </c>
      <c r="M103" s="15">
        <v>-93912</v>
      </c>
      <c r="N103" s="15">
        <v>0</v>
      </c>
      <c r="O103" s="15">
        <v>0</v>
      </c>
      <c r="P103" s="16">
        <v>0</v>
      </c>
      <c r="Q103" s="16">
        <v>0</v>
      </c>
      <c r="R103" s="16">
        <v>0</v>
      </c>
      <c r="S103" s="16">
        <v>0</v>
      </c>
      <c r="T103" s="16">
        <v>0</v>
      </c>
      <c r="U103" s="16">
        <v>0</v>
      </c>
    </row>
    <row r="104" spans="2:21" ht="58" x14ac:dyDescent="0.35">
      <c r="B104" s="12" t="s">
        <v>18</v>
      </c>
      <c r="C104" s="13">
        <v>7</v>
      </c>
      <c r="D104" s="13">
        <v>197</v>
      </c>
      <c r="E104" s="14" t="s">
        <v>280</v>
      </c>
      <c r="F104" s="10" t="s">
        <v>20</v>
      </c>
      <c r="G104" s="12" t="s">
        <v>281</v>
      </c>
      <c r="H104" s="12" t="s">
        <v>296</v>
      </c>
      <c r="I104" s="12" t="s">
        <v>297</v>
      </c>
      <c r="J104" s="10" t="s">
        <v>57</v>
      </c>
      <c r="K104" s="11">
        <v>200</v>
      </c>
      <c r="L104" s="15">
        <v>90474422</v>
      </c>
      <c r="M104" s="15">
        <v>77507889</v>
      </c>
      <c r="N104" s="15">
        <v>0</v>
      </c>
      <c r="O104" s="15">
        <v>0</v>
      </c>
      <c r="P104" s="16">
        <v>0</v>
      </c>
      <c r="Q104" s="16">
        <v>0</v>
      </c>
      <c r="R104" s="16">
        <v>0</v>
      </c>
      <c r="S104" s="16">
        <v>0</v>
      </c>
      <c r="T104" s="16">
        <v>0</v>
      </c>
      <c r="U104" s="16">
        <v>0</v>
      </c>
    </row>
    <row r="105" spans="2:21" ht="87" x14ac:dyDescent="0.35">
      <c r="B105" s="12" t="s">
        <v>18</v>
      </c>
      <c r="C105" s="13">
        <v>7</v>
      </c>
      <c r="D105" s="13">
        <v>197</v>
      </c>
      <c r="E105" s="14" t="s">
        <v>280</v>
      </c>
      <c r="F105" s="10" t="s">
        <v>20</v>
      </c>
      <c r="G105" s="12" t="s">
        <v>281</v>
      </c>
      <c r="H105" s="12" t="s">
        <v>298</v>
      </c>
      <c r="I105" s="12" t="s">
        <v>299</v>
      </c>
      <c r="J105" s="10" t="s">
        <v>57</v>
      </c>
      <c r="K105" s="11">
        <v>200</v>
      </c>
      <c r="L105" s="15">
        <v>-335000</v>
      </c>
      <c r="M105" s="15">
        <v>0</v>
      </c>
      <c r="N105" s="15">
        <v>0</v>
      </c>
      <c r="O105" s="15">
        <v>0</v>
      </c>
      <c r="P105" s="16">
        <v>0</v>
      </c>
      <c r="Q105" s="16">
        <v>0</v>
      </c>
      <c r="R105" s="16">
        <v>0</v>
      </c>
      <c r="S105" s="16">
        <v>0</v>
      </c>
      <c r="T105" s="16">
        <v>0</v>
      </c>
      <c r="U105" s="16">
        <v>0</v>
      </c>
    </row>
    <row r="106" spans="2:21" ht="72.5" x14ac:dyDescent="0.35">
      <c r="B106" s="12" t="s">
        <v>18</v>
      </c>
      <c r="C106" s="13">
        <v>7</v>
      </c>
      <c r="D106" s="13">
        <v>197</v>
      </c>
      <c r="E106" s="14" t="s">
        <v>280</v>
      </c>
      <c r="F106" s="10" t="s">
        <v>20</v>
      </c>
      <c r="G106" s="12" t="s">
        <v>281</v>
      </c>
      <c r="H106" s="12" t="s">
        <v>300</v>
      </c>
      <c r="I106" s="12" t="s">
        <v>301</v>
      </c>
      <c r="J106" s="10" t="s">
        <v>57</v>
      </c>
      <c r="K106" s="11">
        <v>200</v>
      </c>
      <c r="L106" s="15">
        <v>-104903</v>
      </c>
      <c r="M106" s="15">
        <v>0</v>
      </c>
      <c r="N106" s="15">
        <v>0</v>
      </c>
      <c r="O106" s="15">
        <v>0</v>
      </c>
      <c r="P106" s="16">
        <v>0</v>
      </c>
      <c r="Q106" s="16">
        <v>0</v>
      </c>
      <c r="R106" s="16">
        <v>0</v>
      </c>
      <c r="S106" s="16">
        <v>0</v>
      </c>
      <c r="T106" s="16">
        <v>0</v>
      </c>
      <c r="U106" s="16">
        <v>0</v>
      </c>
    </row>
    <row r="107" spans="2:21" ht="72.5" x14ac:dyDescent="0.35">
      <c r="B107" s="12" t="s">
        <v>18</v>
      </c>
      <c r="C107" s="13">
        <v>7</v>
      </c>
      <c r="D107" s="13">
        <v>197</v>
      </c>
      <c r="E107" s="14" t="s">
        <v>280</v>
      </c>
      <c r="F107" s="10" t="s">
        <v>20</v>
      </c>
      <c r="G107" s="12" t="s">
        <v>281</v>
      </c>
      <c r="H107" s="12" t="s">
        <v>302</v>
      </c>
      <c r="I107" s="12" t="s">
        <v>303</v>
      </c>
      <c r="J107" s="10" t="s">
        <v>57</v>
      </c>
      <c r="K107" s="11">
        <v>200</v>
      </c>
      <c r="L107" s="15">
        <v>2147022</v>
      </c>
      <c r="M107" s="15">
        <v>4647991</v>
      </c>
      <c r="N107" s="15">
        <v>0</v>
      </c>
      <c r="O107" s="15">
        <v>0</v>
      </c>
      <c r="P107" s="16">
        <v>0</v>
      </c>
      <c r="Q107" s="16">
        <v>0</v>
      </c>
      <c r="R107" s="16">
        <v>0</v>
      </c>
      <c r="S107" s="16">
        <v>0</v>
      </c>
      <c r="T107" s="16">
        <v>0</v>
      </c>
      <c r="U107" s="16">
        <v>0</v>
      </c>
    </row>
    <row r="108" spans="2:21" ht="101.5" x14ac:dyDescent="0.35">
      <c r="B108" s="12" t="s">
        <v>18</v>
      </c>
      <c r="C108" s="13">
        <v>7</v>
      </c>
      <c r="D108" s="13">
        <v>197</v>
      </c>
      <c r="E108" s="14" t="s">
        <v>280</v>
      </c>
      <c r="F108" s="10" t="s">
        <v>20</v>
      </c>
      <c r="G108" s="12" t="s">
        <v>281</v>
      </c>
      <c r="H108" s="12" t="s">
        <v>329</v>
      </c>
      <c r="I108" s="12" t="s">
        <v>330</v>
      </c>
      <c r="J108" s="10" t="s">
        <v>57</v>
      </c>
      <c r="K108" s="11">
        <v>200</v>
      </c>
      <c r="L108" s="15">
        <v>0</v>
      </c>
      <c r="M108" s="15">
        <v>0</v>
      </c>
      <c r="N108" s="15">
        <v>0</v>
      </c>
      <c r="O108" s="15">
        <v>0</v>
      </c>
      <c r="P108" s="16">
        <v>0</v>
      </c>
      <c r="Q108" s="16">
        <v>0</v>
      </c>
      <c r="R108" s="16">
        <v>0</v>
      </c>
      <c r="S108" s="16">
        <v>0</v>
      </c>
      <c r="T108" s="16">
        <v>0</v>
      </c>
      <c r="U108" s="16">
        <v>0</v>
      </c>
    </row>
    <row r="109" spans="2:21" ht="101.5" x14ac:dyDescent="0.35">
      <c r="B109" s="12" t="s">
        <v>18</v>
      </c>
      <c r="C109" s="13">
        <v>7</v>
      </c>
      <c r="D109" s="13">
        <v>197</v>
      </c>
      <c r="E109" s="14" t="s">
        <v>280</v>
      </c>
      <c r="F109" s="10" t="s">
        <v>20</v>
      </c>
      <c r="G109" s="12" t="s">
        <v>281</v>
      </c>
      <c r="H109" s="12" t="s">
        <v>322</v>
      </c>
      <c r="I109" s="12" t="s">
        <v>323</v>
      </c>
      <c r="J109" s="10" t="s">
        <v>324</v>
      </c>
      <c r="K109" s="11">
        <v>500</v>
      </c>
      <c r="L109" s="15">
        <v>-9499465</v>
      </c>
      <c r="M109" s="15">
        <v>0</v>
      </c>
      <c r="N109" s="15">
        <v>9499462</v>
      </c>
      <c r="O109" s="15">
        <v>0</v>
      </c>
      <c r="P109" s="16">
        <v>0</v>
      </c>
      <c r="Q109" s="16">
        <v>0</v>
      </c>
      <c r="R109" s="16">
        <v>0</v>
      </c>
      <c r="S109" s="16">
        <v>0</v>
      </c>
      <c r="T109" s="16">
        <v>0</v>
      </c>
      <c r="U109" s="16">
        <v>0</v>
      </c>
    </row>
    <row r="110" spans="2:21" ht="87" x14ac:dyDescent="0.35">
      <c r="B110" s="12" t="s">
        <v>18</v>
      </c>
      <c r="C110" s="13">
        <v>7</v>
      </c>
      <c r="D110" s="13">
        <v>218</v>
      </c>
      <c r="E110" s="14" t="s">
        <v>333</v>
      </c>
      <c r="F110" s="10" t="s">
        <v>334</v>
      </c>
      <c r="G110" s="12" t="s">
        <v>335</v>
      </c>
      <c r="H110" s="12" t="s">
        <v>336</v>
      </c>
      <c r="I110" s="12" t="s">
        <v>337</v>
      </c>
      <c r="J110" s="10" t="s">
        <v>57</v>
      </c>
      <c r="K110" s="11">
        <v>200</v>
      </c>
      <c r="L110" s="15">
        <v>0</v>
      </c>
      <c r="M110" s="15">
        <v>1101877</v>
      </c>
      <c r="N110" s="15">
        <v>0</v>
      </c>
      <c r="O110" s="15">
        <v>7444</v>
      </c>
      <c r="P110" s="16">
        <v>0</v>
      </c>
      <c r="Q110" s="16">
        <v>0</v>
      </c>
      <c r="R110" s="16">
        <v>0</v>
      </c>
      <c r="S110" s="16">
        <v>0</v>
      </c>
      <c r="T110" s="16">
        <v>0</v>
      </c>
      <c r="U110" s="16">
        <v>0</v>
      </c>
    </row>
    <row r="111" spans="2:21" ht="130.5" x14ac:dyDescent="0.35">
      <c r="B111" s="12" t="s">
        <v>18</v>
      </c>
      <c r="C111" s="13">
        <v>7</v>
      </c>
      <c r="D111" s="13">
        <v>245</v>
      </c>
      <c r="E111" s="14" t="s">
        <v>338</v>
      </c>
      <c r="F111" s="10" t="s">
        <v>339</v>
      </c>
      <c r="G111" s="12" t="s">
        <v>340</v>
      </c>
      <c r="H111" s="12" t="s">
        <v>345</v>
      </c>
      <c r="I111" s="12" t="s">
        <v>346</v>
      </c>
      <c r="J111" s="10" t="s">
        <v>57</v>
      </c>
      <c r="K111" s="11">
        <v>200</v>
      </c>
      <c r="L111" s="15">
        <v>0</v>
      </c>
      <c r="M111" s="15">
        <v>0</v>
      </c>
      <c r="N111" s="15">
        <v>0</v>
      </c>
      <c r="O111" s="15">
        <v>0</v>
      </c>
      <c r="P111" s="16">
        <v>0</v>
      </c>
      <c r="Q111" s="16">
        <v>0</v>
      </c>
      <c r="R111" s="16">
        <v>0</v>
      </c>
      <c r="S111" s="16">
        <v>0</v>
      </c>
      <c r="T111" s="16">
        <v>0</v>
      </c>
      <c r="U111" s="16">
        <v>0</v>
      </c>
    </row>
    <row r="112" spans="2:21" ht="72.5" x14ac:dyDescent="0.35">
      <c r="B112" s="12" t="s">
        <v>18</v>
      </c>
      <c r="C112" s="13">
        <v>7</v>
      </c>
      <c r="D112" s="13">
        <v>245</v>
      </c>
      <c r="E112" s="14" t="s">
        <v>338</v>
      </c>
      <c r="F112" s="10" t="s">
        <v>339</v>
      </c>
      <c r="G112" s="12" t="s">
        <v>340</v>
      </c>
      <c r="H112" s="12" t="s">
        <v>347</v>
      </c>
      <c r="I112" s="12" t="s">
        <v>348</v>
      </c>
      <c r="J112" s="10" t="s">
        <v>57</v>
      </c>
      <c r="K112" s="11">
        <v>200</v>
      </c>
      <c r="L112" s="15">
        <v>0</v>
      </c>
      <c r="M112" s="15">
        <v>0</v>
      </c>
      <c r="N112" s="15">
        <v>0</v>
      </c>
      <c r="O112" s="15">
        <v>0</v>
      </c>
      <c r="P112" s="16">
        <v>0</v>
      </c>
      <c r="Q112" s="16">
        <v>0</v>
      </c>
      <c r="R112" s="16">
        <v>0</v>
      </c>
      <c r="S112" s="16">
        <v>0</v>
      </c>
      <c r="T112" s="16">
        <v>0</v>
      </c>
      <c r="U112" s="16">
        <v>0</v>
      </c>
    </row>
    <row r="113" spans="2:21" ht="87" x14ac:dyDescent="0.35">
      <c r="B113" s="12" t="s">
        <v>18</v>
      </c>
      <c r="C113" s="13">
        <v>7</v>
      </c>
      <c r="D113" s="13">
        <v>245</v>
      </c>
      <c r="E113" s="14" t="s">
        <v>338</v>
      </c>
      <c r="F113" s="10" t="s">
        <v>339</v>
      </c>
      <c r="G113" s="12" t="s">
        <v>340</v>
      </c>
      <c r="H113" s="12" t="s">
        <v>341</v>
      </c>
      <c r="I113" s="12" t="s">
        <v>342</v>
      </c>
      <c r="J113" s="10" t="s">
        <v>57</v>
      </c>
      <c r="K113" s="11">
        <v>200</v>
      </c>
      <c r="L113" s="15">
        <v>0</v>
      </c>
      <c r="M113" s="15">
        <v>0</v>
      </c>
      <c r="N113" s="15">
        <v>0</v>
      </c>
      <c r="O113" s="15">
        <v>0</v>
      </c>
      <c r="P113" s="16">
        <v>0</v>
      </c>
      <c r="Q113" s="16">
        <v>0</v>
      </c>
      <c r="R113" s="16">
        <v>0</v>
      </c>
      <c r="S113" s="16">
        <v>0</v>
      </c>
      <c r="T113" s="16">
        <v>0</v>
      </c>
      <c r="U113" s="16">
        <v>0</v>
      </c>
    </row>
    <row r="114" spans="2:21" ht="72.5" x14ac:dyDescent="0.35">
      <c r="B114" s="12" t="s">
        <v>18</v>
      </c>
      <c r="C114" s="13">
        <v>7</v>
      </c>
      <c r="D114" s="13">
        <v>245</v>
      </c>
      <c r="E114" s="14" t="s">
        <v>338</v>
      </c>
      <c r="F114" s="10" t="s">
        <v>339</v>
      </c>
      <c r="G114" s="12" t="s">
        <v>340</v>
      </c>
      <c r="H114" s="12" t="s">
        <v>343</v>
      </c>
      <c r="I114" s="12" t="s">
        <v>344</v>
      </c>
      <c r="J114" s="10" t="s">
        <v>57</v>
      </c>
      <c r="K114" s="11">
        <v>200</v>
      </c>
      <c r="L114" s="15">
        <v>0</v>
      </c>
      <c r="M114" s="15">
        <v>9000000</v>
      </c>
      <c r="N114" s="15">
        <v>0</v>
      </c>
      <c r="O114" s="15">
        <v>0</v>
      </c>
      <c r="P114" s="16">
        <v>0</v>
      </c>
      <c r="Q114" s="16">
        <v>0</v>
      </c>
      <c r="R114" s="16">
        <v>0</v>
      </c>
      <c r="S114" s="16">
        <v>0</v>
      </c>
      <c r="T114" s="16">
        <v>0</v>
      </c>
      <c r="U114" s="16">
        <v>0</v>
      </c>
    </row>
    <row r="115" spans="2:21" ht="58" x14ac:dyDescent="0.35">
      <c r="B115" s="12" t="s">
        <v>18</v>
      </c>
      <c r="C115" s="13">
        <v>7</v>
      </c>
      <c r="D115" s="13">
        <v>209</v>
      </c>
      <c r="E115" s="14" t="s">
        <v>349</v>
      </c>
      <c r="F115" s="10" t="s">
        <v>350</v>
      </c>
      <c r="G115" s="12" t="s">
        <v>351</v>
      </c>
      <c r="H115" s="12" t="s">
        <v>21</v>
      </c>
      <c r="I115" s="12" t="s">
        <v>353</v>
      </c>
      <c r="J115" s="10" t="s">
        <v>142</v>
      </c>
      <c r="K115" s="11">
        <v>100</v>
      </c>
      <c r="L115" s="15">
        <v>0</v>
      </c>
      <c r="M115" s="15">
        <v>0</v>
      </c>
      <c r="N115" s="15">
        <v>78521197</v>
      </c>
      <c r="O115" s="15">
        <v>82368735</v>
      </c>
      <c r="P115" s="16">
        <v>0</v>
      </c>
      <c r="Q115" s="16">
        <v>0</v>
      </c>
      <c r="R115" s="16">
        <v>0</v>
      </c>
      <c r="S115" s="16">
        <v>0</v>
      </c>
      <c r="T115" s="16">
        <v>0</v>
      </c>
      <c r="U115" s="16">
        <v>0</v>
      </c>
    </row>
    <row r="116" spans="2:21" ht="72.5" x14ac:dyDescent="0.35">
      <c r="B116" s="12" t="s">
        <v>18</v>
      </c>
      <c r="C116" s="13">
        <v>7</v>
      </c>
      <c r="D116" s="13">
        <v>209</v>
      </c>
      <c r="E116" s="14" t="s">
        <v>349</v>
      </c>
      <c r="F116" s="10" t="s">
        <v>350</v>
      </c>
      <c r="G116" s="12" t="s">
        <v>351</v>
      </c>
      <c r="H116" s="12" t="s">
        <v>60</v>
      </c>
      <c r="I116" s="12" t="s">
        <v>352</v>
      </c>
      <c r="J116" s="10" t="s">
        <v>57</v>
      </c>
      <c r="K116" s="11">
        <v>200</v>
      </c>
      <c r="L116" s="15">
        <v>0</v>
      </c>
      <c r="M116" s="15">
        <v>0</v>
      </c>
      <c r="N116" s="15">
        <v>0</v>
      </c>
      <c r="O116" s="15">
        <v>0</v>
      </c>
      <c r="P116" s="16">
        <v>0</v>
      </c>
      <c r="Q116" s="16">
        <v>0</v>
      </c>
      <c r="R116" s="16">
        <v>0</v>
      </c>
      <c r="S116" s="16">
        <v>0</v>
      </c>
      <c r="T116" s="16">
        <v>0</v>
      </c>
      <c r="U116" s="16">
        <v>0</v>
      </c>
    </row>
    <row r="117" spans="2:21" ht="72.5" x14ac:dyDescent="0.35">
      <c r="B117" s="12" t="s">
        <v>18</v>
      </c>
      <c r="C117" s="13">
        <v>7</v>
      </c>
      <c r="D117" s="13">
        <v>246</v>
      </c>
      <c r="E117" s="14" t="s">
        <v>354</v>
      </c>
      <c r="F117" s="10" t="s">
        <v>22</v>
      </c>
      <c r="G117" s="12" t="s">
        <v>355</v>
      </c>
      <c r="H117" s="12" t="s">
        <v>360</v>
      </c>
      <c r="I117" s="12" t="s">
        <v>361</v>
      </c>
      <c r="J117" s="10" t="s">
        <v>57</v>
      </c>
      <c r="K117" s="11">
        <v>200</v>
      </c>
      <c r="L117" s="15">
        <v>0</v>
      </c>
      <c r="M117" s="15">
        <v>0</v>
      </c>
      <c r="N117" s="15">
        <v>0</v>
      </c>
      <c r="O117" s="15">
        <v>0</v>
      </c>
      <c r="P117" s="16">
        <v>52</v>
      </c>
      <c r="Q117" s="16">
        <v>52</v>
      </c>
      <c r="R117" s="16">
        <v>0</v>
      </c>
      <c r="S117" s="16">
        <v>0</v>
      </c>
      <c r="T117" s="16">
        <v>52</v>
      </c>
      <c r="U117" s="16">
        <v>52</v>
      </c>
    </row>
    <row r="118" spans="2:21" ht="72.5" x14ac:dyDescent="0.35">
      <c r="B118" s="12" t="s">
        <v>18</v>
      </c>
      <c r="C118" s="13">
        <v>7</v>
      </c>
      <c r="D118" s="13">
        <v>246</v>
      </c>
      <c r="E118" s="14" t="s">
        <v>354</v>
      </c>
      <c r="F118" s="10" t="s">
        <v>22</v>
      </c>
      <c r="G118" s="12" t="s">
        <v>355</v>
      </c>
      <c r="H118" s="12" t="s">
        <v>356</v>
      </c>
      <c r="I118" s="12" t="s">
        <v>357</v>
      </c>
      <c r="J118" s="10" t="s">
        <v>57</v>
      </c>
      <c r="K118" s="11">
        <v>200</v>
      </c>
      <c r="L118" s="15">
        <v>500000</v>
      </c>
      <c r="M118" s="15">
        <v>0</v>
      </c>
      <c r="N118" s="15">
        <v>0</v>
      </c>
      <c r="O118" s="15">
        <v>0</v>
      </c>
      <c r="P118" s="16">
        <v>0</v>
      </c>
      <c r="Q118" s="16">
        <v>0</v>
      </c>
      <c r="R118" s="16">
        <v>0</v>
      </c>
      <c r="S118" s="16">
        <v>0</v>
      </c>
      <c r="T118" s="16">
        <v>0</v>
      </c>
      <c r="U118" s="16">
        <v>0</v>
      </c>
    </row>
    <row r="119" spans="2:21" ht="101.5" x14ac:dyDescent="0.35">
      <c r="B119" s="12" t="s">
        <v>18</v>
      </c>
      <c r="C119" s="13">
        <v>7</v>
      </c>
      <c r="D119" s="13">
        <v>246</v>
      </c>
      <c r="E119" s="14" t="s">
        <v>354</v>
      </c>
      <c r="F119" s="10" t="s">
        <v>22</v>
      </c>
      <c r="G119" s="12" t="s">
        <v>355</v>
      </c>
      <c r="H119" s="12" t="s">
        <v>358</v>
      </c>
      <c r="I119" s="12" t="s">
        <v>359</v>
      </c>
      <c r="J119" s="10" t="s">
        <v>57</v>
      </c>
      <c r="K119" s="11">
        <v>200</v>
      </c>
      <c r="L119" s="15">
        <v>0</v>
      </c>
      <c r="M119" s="15">
        <v>300000</v>
      </c>
      <c r="N119" s="15">
        <v>0</v>
      </c>
      <c r="O119" s="15">
        <v>0</v>
      </c>
      <c r="P119" s="16">
        <v>0</v>
      </c>
      <c r="Q119" s="16">
        <v>3</v>
      </c>
      <c r="R119" s="16">
        <v>0</v>
      </c>
      <c r="S119" s="16">
        <v>0</v>
      </c>
      <c r="T119" s="16">
        <v>0</v>
      </c>
      <c r="U119" s="16">
        <v>3</v>
      </c>
    </row>
    <row r="120" spans="2:21" ht="87" x14ac:dyDescent="0.35">
      <c r="B120" s="12" t="s">
        <v>18</v>
      </c>
      <c r="C120" s="13">
        <v>7</v>
      </c>
      <c r="D120" s="13">
        <v>236</v>
      </c>
      <c r="E120" s="14" t="s">
        <v>362</v>
      </c>
      <c r="F120" s="10" t="s">
        <v>363</v>
      </c>
      <c r="G120" s="12" t="s">
        <v>364</v>
      </c>
      <c r="H120" s="12" t="s">
        <v>369</v>
      </c>
      <c r="I120" s="12" t="s">
        <v>370</v>
      </c>
      <c r="J120" s="10" t="s">
        <v>142</v>
      </c>
      <c r="K120" s="11">
        <v>100</v>
      </c>
      <c r="L120" s="15">
        <v>0</v>
      </c>
      <c r="M120" s="15">
        <v>0</v>
      </c>
      <c r="N120" s="15">
        <v>0</v>
      </c>
      <c r="O120" s="15">
        <v>0</v>
      </c>
      <c r="P120" s="16">
        <v>0</v>
      </c>
      <c r="Q120" s="16">
        <v>0</v>
      </c>
      <c r="R120" s="16">
        <v>0</v>
      </c>
      <c r="S120" s="16">
        <v>0</v>
      </c>
      <c r="T120" s="16">
        <v>0</v>
      </c>
      <c r="U120" s="16">
        <v>0</v>
      </c>
    </row>
    <row r="121" spans="2:21" ht="116" x14ac:dyDescent="0.35">
      <c r="B121" s="12" t="s">
        <v>18</v>
      </c>
      <c r="C121" s="13">
        <v>7</v>
      </c>
      <c r="D121" s="13">
        <v>236</v>
      </c>
      <c r="E121" s="14" t="s">
        <v>362</v>
      </c>
      <c r="F121" s="10" t="s">
        <v>363</v>
      </c>
      <c r="G121" s="12" t="s">
        <v>364</v>
      </c>
      <c r="H121" s="12" t="s">
        <v>367</v>
      </c>
      <c r="I121" s="12" t="s">
        <v>368</v>
      </c>
      <c r="J121" s="10" t="s">
        <v>57</v>
      </c>
      <c r="K121" s="11">
        <v>200</v>
      </c>
      <c r="L121" s="15">
        <v>0</v>
      </c>
      <c r="M121" s="15">
        <v>0</v>
      </c>
      <c r="N121" s="15">
        <v>0</v>
      </c>
      <c r="O121" s="15">
        <v>0</v>
      </c>
      <c r="P121" s="16">
        <v>0</v>
      </c>
      <c r="Q121" s="16">
        <v>0</v>
      </c>
      <c r="R121" s="16">
        <v>0</v>
      </c>
      <c r="S121" s="16">
        <v>0</v>
      </c>
      <c r="T121" s="16">
        <v>0</v>
      </c>
      <c r="U121" s="16">
        <v>0</v>
      </c>
    </row>
    <row r="122" spans="2:21" ht="101.5" x14ac:dyDescent="0.35">
      <c r="B122" s="12" t="s">
        <v>18</v>
      </c>
      <c r="C122" s="13">
        <v>7</v>
      </c>
      <c r="D122" s="13">
        <v>236</v>
      </c>
      <c r="E122" s="14" t="s">
        <v>362</v>
      </c>
      <c r="F122" s="10" t="s">
        <v>363</v>
      </c>
      <c r="G122" s="12" t="s">
        <v>364</v>
      </c>
      <c r="H122" s="12" t="s">
        <v>365</v>
      </c>
      <c r="I122" s="12" t="s">
        <v>366</v>
      </c>
      <c r="J122" s="10" t="s">
        <v>57</v>
      </c>
      <c r="K122" s="11">
        <v>200</v>
      </c>
      <c r="L122" s="15">
        <v>0</v>
      </c>
      <c r="M122" s="15">
        <v>5000000</v>
      </c>
      <c r="N122" s="15">
        <v>0</v>
      </c>
      <c r="O122" s="15">
        <v>0</v>
      </c>
      <c r="P122" s="16">
        <v>0</v>
      </c>
      <c r="Q122" s="16">
        <v>0</v>
      </c>
      <c r="R122" s="16">
        <v>0</v>
      </c>
      <c r="S122" s="16">
        <v>0</v>
      </c>
      <c r="T122" s="16">
        <v>0</v>
      </c>
      <c r="U122" s="16">
        <v>0</v>
      </c>
    </row>
    <row r="123" spans="2:21" ht="87" x14ac:dyDescent="0.35">
      <c r="B123" s="12" t="s">
        <v>18</v>
      </c>
      <c r="C123" s="13">
        <v>7</v>
      </c>
      <c r="D123" s="13">
        <v>260</v>
      </c>
      <c r="E123" s="14" t="s">
        <v>371</v>
      </c>
      <c r="F123" s="10" t="s">
        <v>372</v>
      </c>
      <c r="G123" s="12" t="s">
        <v>373</v>
      </c>
      <c r="H123" s="12" t="s">
        <v>374</v>
      </c>
      <c r="I123" s="12" t="s">
        <v>375</v>
      </c>
      <c r="J123" s="10" t="s">
        <v>57</v>
      </c>
      <c r="K123" s="11">
        <v>200</v>
      </c>
      <c r="L123" s="15">
        <v>0</v>
      </c>
      <c r="M123" s="15">
        <v>3000000</v>
      </c>
      <c r="N123" s="15">
        <v>0</v>
      </c>
      <c r="O123" s="15">
        <v>0</v>
      </c>
      <c r="P123" s="16">
        <v>0</v>
      </c>
      <c r="Q123" s="16">
        <v>23</v>
      </c>
      <c r="R123" s="16">
        <v>0</v>
      </c>
      <c r="S123" s="16">
        <v>0</v>
      </c>
      <c r="T123" s="16">
        <v>0</v>
      </c>
      <c r="U123" s="16">
        <v>23</v>
      </c>
    </row>
    <row r="124" spans="2:21" ht="116" x14ac:dyDescent="0.35">
      <c r="B124" s="12" t="s">
        <v>18</v>
      </c>
      <c r="C124" s="13">
        <v>7</v>
      </c>
      <c r="D124" s="13">
        <v>260</v>
      </c>
      <c r="E124" s="14" t="s">
        <v>371</v>
      </c>
      <c r="F124" s="10" t="s">
        <v>372</v>
      </c>
      <c r="G124" s="12" t="s">
        <v>373</v>
      </c>
      <c r="H124" s="12" t="s">
        <v>376</v>
      </c>
      <c r="I124" s="12" t="s">
        <v>377</v>
      </c>
      <c r="J124" s="10" t="s">
        <v>57</v>
      </c>
      <c r="K124" s="11">
        <v>200</v>
      </c>
      <c r="L124" s="15">
        <v>0</v>
      </c>
      <c r="M124" s="15">
        <v>15000000</v>
      </c>
      <c r="N124" s="15">
        <v>0</v>
      </c>
      <c r="O124" s="15">
        <v>0</v>
      </c>
      <c r="P124" s="16">
        <v>0</v>
      </c>
      <c r="Q124" s="16">
        <v>0</v>
      </c>
      <c r="R124" s="16">
        <v>0</v>
      </c>
      <c r="S124" s="16">
        <v>0</v>
      </c>
      <c r="T124" s="16">
        <v>0</v>
      </c>
      <c r="U124" s="16">
        <v>0</v>
      </c>
    </row>
    <row r="125" spans="2:21" ht="72.5" x14ac:dyDescent="0.35">
      <c r="B125" s="12" t="s">
        <v>18</v>
      </c>
      <c r="C125" s="13">
        <v>7</v>
      </c>
      <c r="D125" s="13">
        <v>260</v>
      </c>
      <c r="E125" s="14" t="s">
        <v>371</v>
      </c>
      <c r="F125" s="10" t="s">
        <v>372</v>
      </c>
      <c r="G125" s="12" t="s">
        <v>373</v>
      </c>
      <c r="H125" s="12" t="s">
        <v>378</v>
      </c>
      <c r="I125" s="12" t="s">
        <v>379</v>
      </c>
      <c r="J125" s="10" t="s">
        <v>57</v>
      </c>
      <c r="K125" s="11">
        <v>200</v>
      </c>
      <c r="L125" s="15">
        <v>0</v>
      </c>
      <c r="M125" s="15">
        <v>3000000</v>
      </c>
      <c r="N125" s="15">
        <v>0</v>
      </c>
      <c r="O125" s="15">
        <v>0</v>
      </c>
      <c r="P125" s="16">
        <v>0</v>
      </c>
      <c r="Q125" s="16">
        <v>0</v>
      </c>
      <c r="R125" s="16">
        <v>0</v>
      </c>
      <c r="S125" s="16">
        <v>0</v>
      </c>
      <c r="T125" s="16">
        <v>0</v>
      </c>
      <c r="U125" s="16">
        <v>0</v>
      </c>
    </row>
    <row r="126" spans="2:21" ht="101.5" x14ac:dyDescent="0.35">
      <c r="B126" s="12" t="s">
        <v>18</v>
      </c>
      <c r="C126" s="13">
        <v>7</v>
      </c>
      <c r="D126" s="13">
        <v>208</v>
      </c>
      <c r="E126" s="14" t="s">
        <v>380</v>
      </c>
      <c r="F126" s="10" t="s">
        <v>381</v>
      </c>
      <c r="G126" s="12" t="s">
        <v>382</v>
      </c>
      <c r="H126" s="12" t="s">
        <v>383</v>
      </c>
      <c r="I126" s="12" t="s">
        <v>384</v>
      </c>
      <c r="J126" s="10" t="s">
        <v>142</v>
      </c>
      <c r="K126" s="11">
        <v>100</v>
      </c>
      <c r="L126" s="15">
        <v>0</v>
      </c>
      <c r="M126" s="15">
        <v>0</v>
      </c>
      <c r="N126" s="15">
        <v>9906602</v>
      </c>
      <c r="O126" s="15">
        <v>9906602</v>
      </c>
      <c r="P126" s="16">
        <v>0</v>
      </c>
      <c r="Q126" s="16">
        <v>0</v>
      </c>
      <c r="R126" s="16">
        <v>0</v>
      </c>
      <c r="S126" s="16">
        <v>0</v>
      </c>
      <c r="T126" s="16">
        <v>0</v>
      </c>
      <c r="U126" s="16">
        <v>0</v>
      </c>
    </row>
    <row r="127" spans="2:21" ht="101.5" x14ac:dyDescent="0.35">
      <c r="B127" s="12" t="s">
        <v>18</v>
      </c>
      <c r="C127" s="13">
        <v>7</v>
      </c>
      <c r="D127" s="13">
        <v>208</v>
      </c>
      <c r="E127" s="14" t="s">
        <v>380</v>
      </c>
      <c r="F127" s="10" t="s">
        <v>381</v>
      </c>
      <c r="G127" s="12" t="s">
        <v>382</v>
      </c>
      <c r="H127" s="12" t="s">
        <v>385</v>
      </c>
      <c r="I127" s="12" t="s">
        <v>386</v>
      </c>
      <c r="J127" s="10" t="s">
        <v>142</v>
      </c>
      <c r="K127" s="11">
        <v>100</v>
      </c>
      <c r="L127" s="15">
        <v>0</v>
      </c>
      <c r="M127" s="15">
        <v>0</v>
      </c>
      <c r="N127" s="15">
        <v>29802041</v>
      </c>
      <c r="O127" s="15">
        <v>29802041</v>
      </c>
      <c r="P127" s="16">
        <v>0</v>
      </c>
      <c r="Q127" s="16">
        <v>0</v>
      </c>
      <c r="R127" s="16">
        <v>0</v>
      </c>
      <c r="S127" s="16">
        <v>0</v>
      </c>
      <c r="T127" s="16">
        <v>0</v>
      </c>
      <c r="U127" s="16">
        <v>0</v>
      </c>
    </row>
    <row r="128" spans="2:21" ht="72.5" x14ac:dyDescent="0.35">
      <c r="B128" s="12" t="s">
        <v>18</v>
      </c>
      <c r="C128" s="13">
        <v>7</v>
      </c>
      <c r="D128" s="13">
        <v>238</v>
      </c>
      <c r="E128" s="14" t="s">
        <v>387</v>
      </c>
      <c r="F128" s="10" t="s">
        <v>388</v>
      </c>
      <c r="G128" s="12" t="s">
        <v>389</v>
      </c>
      <c r="H128" s="12" t="s">
        <v>390</v>
      </c>
      <c r="I128" s="12" t="s">
        <v>391</v>
      </c>
      <c r="J128" s="10" t="s">
        <v>142</v>
      </c>
      <c r="K128" s="11">
        <v>100</v>
      </c>
      <c r="L128" s="15">
        <v>0</v>
      </c>
      <c r="M128" s="15">
        <v>0</v>
      </c>
      <c r="N128" s="15">
        <v>0</v>
      </c>
      <c r="O128" s="15">
        <v>0</v>
      </c>
      <c r="P128" s="16">
        <v>0</v>
      </c>
      <c r="Q128" s="16">
        <v>0</v>
      </c>
      <c r="R128" s="16">
        <v>0</v>
      </c>
      <c r="S128" s="16">
        <v>0</v>
      </c>
      <c r="T128" s="16">
        <v>0</v>
      </c>
      <c r="U128" s="16">
        <v>0</v>
      </c>
    </row>
    <row r="129" spans="2:21" ht="101.5" x14ac:dyDescent="0.35">
      <c r="B129" s="12" t="s">
        <v>18</v>
      </c>
      <c r="C129" s="13">
        <v>7</v>
      </c>
      <c r="D129" s="13">
        <v>274</v>
      </c>
      <c r="E129" s="14" t="s">
        <v>392</v>
      </c>
      <c r="F129" s="10" t="s">
        <v>393</v>
      </c>
      <c r="G129" s="12" t="s">
        <v>394</v>
      </c>
      <c r="H129" s="12" t="s">
        <v>395</v>
      </c>
      <c r="I129" s="12" t="s">
        <v>396</v>
      </c>
      <c r="J129" s="10" t="s">
        <v>57</v>
      </c>
      <c r="K129" s="11">
        <v>200</v>
      </c>
      <c r="L129" s="15">
        <v>0</v>
      </c>
      <c r="M129" s="15">
        <v>10000000</v>
      </c>
      <c r="N129" s="15">
        <v>0</v>
      </c>
      <c r="O129" s="15">
        <v>0</v>
      </c>
      <c r="P129" s="16">
        <v>0</v>
      </c>
      <c r="Q129" s="16">
        <v>0</v>
      </c>
      <c r="R129" s="16">
        <v>0</v>
      </c>
      <c r="S129" s="16">
        <v>0</v>
      </c>
      <c r="T129" s="16">
        <v>0</v>
      </c>
      <c r="U129" s="16">
        <v>0</v>
      </c>
    </row>
    <row r="130" spans="2:21" ht="72.5" x14ac:dyDescent="0.35">
      <c r="B130" s="12" t="s">
        <v>23</v>
      </c>
      <c r="C130" s="13">
        <v>8</v>
      </c>
      <c r="D130" s="13">
        <v>151</v>
      </c>
      <c r="E130" s="14" t="s">
        <v>397</v>
      </c>
      <c r="F130" s="10" t="s">
        <v>24</v>
      </c>
      <c r="G130" s="12" t="s">
        <v>398</v>
      </c>
      <c r="H130" s="12" t="s">
        <v>405</v>
      </c>
      <c r="I130" s="12" t="s">
        <v>406</v>
      </c>
      <c r="J130" s="10" t="s">
        <v>142</v>
      </c>
      <c r="K130" s="11">
        <v>100</v>
      </c>
      <c r="L130" s="15">
        <v>0</v>
      </c>
      <c r="M130" s="15">
        <v>0</v>
      </c>
      <c r="N130" s="15">
        <v>0</v>
      </c>
      <c r="O130" s="15">
        <v>464003</v>
      </c>
      <c r="P130" s="16">
        <v>0</v>
      </c>
      <c r="Q130" s="16">
        <v>0</v>
      </c>
      <c r="R130" s="16">
        <v>0</v>
      </c>
      <c r="S130" s="16">
        <v>0</v>
      </c>
      <c r="T130" s="16">
        <v>0</v>
      </c>
      <c r="U130" s="16">
        <v>0</v>
      </c>
    </row>
    <row r="131" spans="2:21" ht="72.5" x14ac:dyDescent="0.35">
      <c r="B131" s="12" t="s">
        <v>23</v>
      </c>
      <c r="C131" s="13">
        <v>8</v>
      </c>
      <c r="D131" s="13">
        <v>151</v>
      </c>
      <c r="E131" s="14" t="s">
        <v>397</v>
      </c>
      <c r="F131" s="10" t="s">
        <v>24</v>
      </c>
      <c r="G131" s="12" t="s">
        <v>398</v>
      </c>
      <c r="H131" s="12" t="s">
        <v>403</v>
      </c>
      <c r="I131" s="12" t="s">
        <v>404</v>
      </c>
      <c r="J131" s="10" t="s">
        <v>57</v>
      </c>
      <c r="K131" s="11">
        <v>200</v>
      </c>
      <c r="L131" s="15">
        <v>0</v>
      </c>
      <c r="M131" s="15">
        <v>0</v>
      </c>
      <c r="N131" s="15">
        <v>0</v>
      </c>
      <c r="O131" s="15">
        <v>1138676</v>
      </c>
      <c r="P131" s="16">
        <v>0</v>
      </c>
      <c r="Q131" s="16">
        <v>0</v>
      </c>
      <c r="R131" s="16">
        <v>0</v>
      </c>
      <c r="S131" s="16">
        <v>12</v>
      </c>
      <c r="T131" s="16">
        <v>0</v>
      </c>
      <c r="U131" s="16">
        <v>12</v>
      </c>
    </row>
    <row r="132" spans="2:21" ht="101.5" x14ac:dyDescent="0.35">
      <c r="B132" s="12" t="s">
        <v>23</v>
      </c>
      <c r="C132" s="13">
        <v>8</v>
      </c>
      <c r="D132" s="13">
        <v>151</v>
      </c>
      <c r="E132" s="14" t="s">
        <v>397</v>
      </c>
      <c r="F132" s="10" t="s">
        <v>24</v>
      </c>
      <c r="G132" s="12" t="s">
        <v>398</v>
      </c>
      <c r="H132" s="12" t="s">
        <v>401</v>
      </c>
      <c r="I132" s="12" t="s">
        <v>402</v>
      </c>
      <c r="J132" s="10" t="s">
        <v>57</v>
      </c>
      <c r="K132" s="11">
        <v>200</v>
      </c>
      <c r="L132" s="15">
        <v>0</v>
      </c>
      <c r="M132" s="15">
        <v>0</v>
      </c>
      <c r="N132" s="15">
        <v>0</v>
      </c>
      <c r="O132" s="15">
        <v>495000</v>
      </c>
      <c r="P132" s="16">
        <v>0</v>
      </c>
      <c r="Q132" s="16">
        <v>0</v>
      </c>
      <c r="R132" s="16">
        <v>0</v>
      </c>
      <c r="S132" s="16">
        <v>0</v>
      </c>
      <c r="T132" s="16">
        <v>0</v>
      </c>
      <c r="U132" s="16">
        <v>0</v>
      </c>
    </row>
    <row r="133" spans="2:21" ht="72.5" x14ac:dyDescent="0.35">
      <c r="B133" s="12" t="s">
        <v>23</v>
      </c>
      <c r="C133" s="13">
        <v>8</v>
      </c>
      <c r="D133" s="13">
        <v>151</v>
      </c>
      <c r="E133" s="14" t="s">
        <v>397</v>
      </c>
      <c r="F133" s="10" t="s">
        <v>24</v>
      </c>
      <c r="G133" s="12" t="s">
        <v>398</v>
      </c>
      <c r="H133" s="12" t="s">
        <v>399</v>
      </c>
      <c r="I133" s="12" t="s">
        <v>400</v>
      </c>
      <c r="J133" s="10" t="s">
        <v>57</v>
      </c>
      <c r="K133" s="11">
        <v>200</v>
      </c>
      <c r="L133" s="15">
        <v>0</v>
      </c>
      <c r="M133" s="15">
        <v>643733</v>
      </c>
      <c r="N133" s="15">
        <v>0</v>
      </c>
      <c r="O133" s="15">
        <v>0</v>
      </c>
      <c r="P133" s="16">
        <v>0</v>
      </c>
      <c r="Q133" s="16">
        <v>5</v>
      </c>
      <c r="R133" s="16">
        <v>0</v>
      </c>
      <c r="S133" s="16">
        <v>0</v>
      </c>
      <c r="T133" s="16">
        <v>0</v>
      </c>
      <c r="U133" s="16">
        <v>5</v>
      </c>
    </row>
    <row r="134" spans="2:21" ht="130.5" x14ac:dyDescent="0.35">
      <c r="B134" s="12" t="s">
        <v>23</v>
      </c>
      <c r="C134" s="13">
        <v>8</v>
      </c>
      <c r="D134" s="13">
        <v>162</v>
      </c>
      <c r="E134" s="14" t="s">
        <v>407</v>
      </c>
      <c r="F134" s="10" t="s">
        <v>25</v>
      </c>
      <c r="G134" s="12" t="s">
        <v>408</v>
      </c>
      <c r="H134" s="12" t="s">
        <v>409</v>
      </c>
      <c r="I134" s="12" t="s">
        <v>410</v>
      </c>
      <c r="J134" s="10" t="s">
        <v>57</v>
      </c>
      <c r="K134" s="11">
        <v>200</v>
      </c>
      <c r="L134" s="15">
        <v>0</v>
      </c>
      <c r="M134" s="15">
        <v>405952425</v>
      </c>
      <c r="N134" s="15">
        <v>0</v>
      </c>
      <c r="O134" s="15">
        <v>0</v>
      </c>
      <c r="P134" s="16">
        <v>0</v>
      </c>
      <c r="Q134" s="16">
        <v>0</v>
      </c>
      <c r="R134" s="16">
        <v>0</v>
      </c>
      <c r="S134" s="16">
        <v>0</v>
      </c>
      <c r="T134" s="16">
        <v>0</v>
      </c>
      <c r="U134" s="16">
        <v>0</v>
      </c>
    </row>
    <row r="135" spans="2:21" ht="116" x14ac:dyDescent="0.35">
      <c r="B135" s="12" t="s">
        <v>23</v>
      </c>
      <c r="C135" s="13">
        <v>8</v>
      </c>
      <c r="D135" s="13">
        <v>162</v>
      </c>
      <c r="E135" s="14" t="s">
        <v>407</v>
      </c>
      <c r="F135" s="10" t="s">
        <v>25</v>
      </c>
      <c r="G135" s="12" t="s">
        <v>408</v>
      </c>
      <c r="H135" s="12" t="s">
        <v>411</v>
      </c>
      <c r="I135" s="12" t="s">
        <v>412</v>
      </c>
      <c r="J135" s="10" t="s">
        <v>57</v>
      </c>
      <c r="K135" s="11">
        <v>200</v>
      </c>
      <c r="L135" s="15">
        <v>250000000</v>
      </c>
      <c r="M135" s="15">
        <v>0</v>
      </c>
      <c r="N135" s="15">
        <v>0</v>
      </c>
      <c r="O135" s="15">
        <v>0</v>
      </c>
      <c r="P135" s="16">
        <v>0</v>
      </c>
      <c r="Q135" s="16">
        <v>0</v>
      </c>
      <c r="R135" s="16">
        <v>0</v>
      </c>
      <c r="S135" s="16">
        <v>0</v>
      </c>
      <c r="T135" s="16">
        <v>0</v>
      </c>
      <c r="U135" s="16">
        <v>0</v>
      </c>
    </row>
    <row r="136" spans="2:21" ht="159.5" x14ac:dyDescent="0.35">
      <c r="B136" s="12" t="s">
        <v>23</v>
      </c>
      <c r="C136" s="13">
        <v>8</v>
      </c>
      <c r="D136" s="13">
        <v>162</v>
      </c>
      <c r="E136" s="14" t="s">
        <v>407</v>
      </c>
      <c r="F136" s="10" t="s">
        <v>25</v>
      </c>
      <c r="G136" s="12" t="s">
        <v>408</v>
      </c>
      <c r="H136" s="12" t="s">
        <v>413</v>
      </c>
      <c r="I136" s="12" t="s">
        <v>414</v>
      </c>
      <c r="J136" s="10" t="s">
        <v>57</v>
      </c>
      <c r="K136" s="11">
        <v>200</v>
      </c>
      <c r="L136" s="15">
        <v>0</v>
      </c>
      <c r="M136" s="15">
        <v>0</v>
      </c>
      <c r="N136" s="15">
        <v>0</v>
      </c>
      <c r="O136" s="15">
        <v>0</v>
      </c>
      <c r="P136" s="16">
        <v>0</v>
      </c>
      <c r="Q136" s="16">
        <v>0</v>
      </c>
      <c r="R136" s="16">
        <v>0</v>
      </c>
      <c r="S136" s="16">
        <v>0</v>
      </c>
      <c r="T136" s="16">
        <v>0</v>
      </c>
      <c r="U136" s="16">
        <v>0</v>
      </c>
    </row>
    <row r="137" spans="2:21" ht="203" x14ac:dyDescent="0.35">
      <c r="B137" s="12" t="s">
        <v>23</v>
      </c>
      <c r="C137" s="13">
        <v>8</v>
      </c>
      <c r="D137" s="13">
        <v>122</v>
      </c>
      <c r="E137" s="14" t="s">
        <v>415</v>
      </c>
      <c r="F137" s="10" t="s">
        <v>416</v>
      </c>
      <c r="G137" s="12" t="s">
        <v>417</v>
      </c>
      <c r="H137" s="12" t="s">
        <v>420</v>
      </c>
      <c r="I137" s="12" t="s">
        <v>421</v>
      </c>
      <c r="J137" s="10" t="s">
        <v>57</v>
      </c>
      <c r="K137" s="11">
        <v>200</v>
      </c>
      <c r="L137" s="15">
        <v>0</v>
      </c>
      <c r="M137" s="15">
        <v>0</v>
      </c>
      <c r="N137" s="15">
        <v>0</v>
      </c>
      <c r="O137" s="15">
        <v>0</v>
      </c>
      <c r="P137" s="16">
        <v>0</v>
      </c>
      <c r="Q137" s="16">
        <v>0</v>
      </c>
      <c r="R137" s="16">
        <v>0</v>
      </c>
      <c r="S137" s="16">
        <v>0</v>
      </c>
      <c r="T137" s="16">
        <v>0</v>
      </c>
      <c r="U137" s="16">
        <v>0</v>
      </c>
    </row>
    <row r="138" spans="2:21" ht="87" x14ac:dyDescent="0.35">
      <c r="B138" s="12" t="s">
        <v>23</v>
      </c>
      <c r="C138" s="13">
        <v>8</v>
      </c>
      <c r="D138" s="13">
        <v>122</v>
      </c>
      <c r="E138" s="14" t="s">
        <v>415</v>
      </c>
      <c r="F138" s="10" t="s">
        <v>416</v>
      </c>
      <c r="G138" s="12" t="s">
        <v>417</v>
      </c>
      <c r="H138" s="12" t="s">
        <v>418</v>
      </c>
      <c r="I138" s="12" t="s">
        <v>419</v>
      </c>
      <c r="J138" s="10" t="s">
        <v>57</v>
      </c>
      <c r="K138" s="11">
        <v>200</v>
      </c>
      <c r="L138" s="15">
        <v>0</v>
      </c>
      <c r="M138" s="15">
        <v>274911</v>
      </c>
      <c r="N138" s="15">
        <v>0</v>
      </c>
      <c r="O138" s="15">
        <v>0</v>
      </c>
      <c r="P138" s="16">
        <v>0</v>
      </c>
      <c r="Q138" s="16">
        <v>0</v>
      </c>
      <c r="R138" s="16">
        <v>0</v>
      </c>
      <c r="S138" s="16">
        <v>0</v>
      </c>
      <c r="T138" s="16">
        <v>0</v>
      </c>
      <c r="U138" s="16">
        <v>0</v>
      </c>
    </row>
    <row r="139" spans="2:21" ht="87" x14ac:dyDescent="0.35">
      <c r="B139" s="12" t="s">
        <v>23</v>
      </c>
      <c r="C139" s="13">
        <v>8</v>
      </c>
      <c r="D139" s="13">
        <v>161</v>
      </c>
      <c r="E139" s="14" t="s">
        <v>422</v>
      </c>
      <c r="F139" s="10" t="s">
        <v>26</v>
      </c>
      <c r="G139" s="12" t="s">
        <v>423</v>
      </c>
      <c r="H139" s="12" t="s">
        <v>426</v>
      </c>
      <c r="I139" s="12" t="s">
        <v>427</v>
      </c>
      <c r="J139" s="10" t="s">
        <v>57</v>
      </c>
      <c r="K139" s="11">
        <v>200</v>
      </c>
      <c r="L139" s="15">
        <v>250000</v>
      </c>
      <c r="M139" s="15">
        <v>0</v>
      </c>
      <c r="N139" s="15">
        <v>0</v>
      </c>
      <c r="O139" s="15">
        <v>0</v>
      </c>
      <c r="P139" s="16">
        <v>0</v>
      </c>
      <c r="Q139" s="16">
        <v>0</v>
      </c>
      <c r="R139" s="16">
        <v>0</v>
      </c>
      <c r="S139" s="16">
        <v>0</v>
      </c>
      <c r="T139" s="16">
        <v>0</v>
      </c>
      <c r="U139" s="16">
        <v>0</v>
      </c>
    </row>
    <row r="140" spans="2:21" ht="72.5" x14ac:dyDescent="0.35">
      <c r="B140" s="12" t="s">
        <v>23</v>
      </c>
      <c r="C140" s="13">
        <v>8</v>
      </c>
      <c r="D140" s="13">
        <v>161</v>
      </c>
      <c r="E140" s="14" t="s">
        <v>422</v>
      </c>
      <c r="F140" s="10" t="s">
        <v>26</v>
      </c>
      <c r="G140" s="12" t="s">
        <v>423</v>
      </c>
      <c r="H140" s="12" t="s">
        <v>424</v>
      </c>
      <c r="I140" s="12" t="s">
        <v>425</v>
      </c>
      <c r="J140" s="10" t="s">
        <v>57</v>
      </c>
      <c r="K140" s="11">
        <v>200</v>
      </c>
      <c r="L140" s="15">
        <v>0</v>
      </c>
      <c r="M140" s="15">
        <v>-30000</v>
      </c>
      <c r="N140" s="15">
        <v>0</v>
      </c>
      <c r="O140" s="15">
        <v>0</v>
      </c>
      <c r="P140" s="16">
        <v>0</v>
      </c>
      <c r="Q140" s="16">
        <v>0</v>
      </c>
      <c r="R140" s="16">
        <v>0</v>
      </c>
      <c r="S140" s="16">
        <v>0</v>
      </c>
      <c r="T140" s="16">
        <v>0</v>
      </c>
      <c r="U140" s="16">
        <v>0</v>
      </c>
    </row>
    <row r="141" spans="2:21" ht="58" x14ac:dyDescent="0.35">
      <c r="B141" s="12" t="s">
        <v>23</v>
      </c>
      <c r="C141" s="13">
        <v>8</v>
      </c>
      <c r="D141" s="13">
        <v>152</v>
      </c>
      <c r="E141" s="14" t="s">
        <v>428</v>
      </c>
      <c r="F141" s="10" t="s">
        <v>429</v>
      </c>
      <c r="G141" s="12" t="s">
        <v>430</v>
      </c>
      <c r="H141" s="12" t="s">
        <v>431</v>
      </c>
      <c r="I141" s="12" t="s">
        <v>432</v>
      </c>
      <c r="J141" s="10" t="s">
        <v>57</v>
      </c>
      <c r="K141" s="11">
        <v>200</v>
      </c>
      <c r="L141" s="15">
        <v>499469</v>
      </c>
      <c r="M141" s="15">
        <v>0</v>
      </c>
      <c r="N141" s="15">
        <v>0</v>
      </c>
      <c r="O141" s="15">
        <v>0</v>
      </c>
      <c r="P141" s="16">
        <v>0</v>
      </c>
      <c r="Q141" s="16">
        <v>0</v>
      </c>
      <c r="R141" s="16">
        <v>0</v>
      </c>
      <c r="S141" s="16">
        <v>0</v>
      </c>
      <c r="T141" s="16">
        <v>0</v>
      </c>
      <c r="U141" s="16">
        <v>0</v>
      </c>
    </row>
    <row r="142" spans="2:21" ht="72.5" x14ac:dyDescent="0.35">
      <c r="B142" s="12" t="s">
        <v>23</v>
      </c>
      <c r="C142" s="13">
        <v>8</v>
      </c>
      <c r="D142" s="13">
        <v>152</v>
      </c>
      <c r="E142" s="14" t="s">
        <v>428</v>
      </c>
      <c r="F142" s="10" t="s">
        <v>429</v>
      </c>
      <c r="G142" s="12" t="s">
        <v>430</v>
      </c>
      <c r="H142" s="12" t="s">
        <v>433</v>
      </c>
      <c r="I142" s="12" t="s">
        <v>434</v>
      </c>
      <c r="J142" s="10" t="s">
        <v>57</v>
      </c>
      <c r="K142" s="11">
        <v>200</v>
      </c>
      <c r="L142" s="15">
        <v>0</v>
      </c>
      <c r="M142" s="15">
        <v>41266</v>
      </c>
      <c r="N142" s="15">
        <v>0</v>
      </c>
      <c r="O142" s="15">
        <v>51654</v>
      </c>
      <c r="P142" s="16">
        <v>0</v>
      </c>
      <c r="Q142" s="16">
        <v>0</v>
      </c>
      <c r="R142" s="16">
        <v>0</v>
      </c>
      <c r="S142" s="16">
        <v>0</v>
      </c>
      <c r="T142" s="16">
        <v>0</v>
      </c>
      <c r="U142" s="16">
        <v>0</v>
      </c>
    </row>
    <row r="143" spans="2:21" ht="87" x14ac:dyDescent="0.35">
      <c r="B143" s="12" t="s">
        <v>23</v>
      </c>
      <c r="C143" s="13">
        <v>8</v>
      </c>
      <c r="D143" s="13">
        <v>155</v>
      </c>
      <c r="E143" s="14" t="s">
        <v>435</v>
      </c>
      <c r="F143" s="10" t="s">
        <v>27</v>
      </c>
      <c r="G143" s="12" t="s">
        <v>436</v>
      </c>
      <c r="H143" s="12" t="s">
        <v>437</v>
      </c>
      <c r="I143" s="12" t="s">
        <v>438</v>
      </c>
      <c r="J143" s="10" t="s">
        <v>57</v>
      </c>
      <c r="K143" s="11">
        <v>200</v>
      </c>
      <c r="L143" s="15">
        <v>1325162</v>
      </c>
      <c r="M143" s="15">
        <v>-3180195</v>
      </c>
      <c r="N143" s="15">
        <v>0</v>
      </c>
      <c r="O143" s="15">
        <v>0</v>
      </c>
      <c r="P143" s="16">
        <v>0</v>
      </c>
      <c r="Q143" s="16">
        <v>0</v>
      </c>
      <c r="R143" s="16">
        <v>0</v>
      </c>
      <c r="S143" s="16">
        <v>0</v>
      </c>
      <c r="T143" s="16">
        <v>0</v>
      </c>
      <c r="U143" s="16">
        <v>0</v>
      </c>
    </row>
    <row r="144" spans="2:21" ht="101.5" x14ac:dyDescent="0.35">
      <c r="B144" s="12" t="s">
        <v>23</v>
      </c>
      <c r="C144" s="13">
        <v>8</v>
      </c>
      <c r="D144" s="13">
        <v>155</v>
      </c>
      <c r="E144" s="14" t="s">
        <v>435</v>
      </c>
      <c r="F144" s="10" t="s">
        <v>27</v>
      </c>
      <c r="G144" s="12" t="s">
        <v>436</v>
      </c>
      <c r="H144" s="12" t="s">
        <v>439</v>
      </c>
      <c r="I144" s="12" t="s">
        <v>440</v>
      </c>
      <c r="J144" s="10" t="s">
        <v>324</v>
      </c>
      <c r="K144" s="11">
        <v>500</v>
      </c>
      <c r="L144" s="15">
        <v>-8075000</v>
      </c>
      <c r="M144" s="15">
        <v>0</v>
      </c>
      <c r="N144" s="15">
        <v>0</v>
      </c>
      <c r="O144" s="15">
        <v>0</v>
      </c>
      <c r="P144" s="16">
        <v>0</v>
      </c>
      <c r="Q144" s="16">
        <v>0</v>
      </c>
      <c r="R144" s="16">
        <v>0</v>
      </c>
      <c r="S144" s="16">
        <v>0</v>
      </c>
      <c r="T144" s="16">
        <v>0</v>
      </c>
      <c r="U144" s="16">
        <v>0</v>
      </c>
    </row>
    <row r="145" spans="2:21" ht="72.5" x14ac:dyDescent="0.35">
      <c r="B145" s="12" t="s">
        <v>441</v>
      </c>
      <c r="C145" s="13">
        <v>9</v>
      </c>
      <c r="D145" s="13">
        <v>188</v>
      </c>
      <c r="E145" s="14" t="s">
        <v>442</v>
      </c>
      <c r="F145" s="10" t="s">
        <v>443</v>
      </c>
      <c r="G145" s="12" t="s">
        <v>444</v>
      </c>
      <c r="H145" s="12" t="s">
        <v>445</v>
      </c>
      <c r="I145" s="12" t="s">
        <v>446</v>
      </c>
      <c r="J145" s="10" t="s">
        <v>57</v>
      </c>
      <c r="K145" s="11">
        <v>200</v>
      </c>
      <c r="L145" s="15">
        <v>0</v>
      </c>
      <c r="M145" s="15">
        <v>750000</v>
      </c>
      <c r="N145" s="15">
        <v>0</v>
      </c>
      <c r="O145" s="15">
        <v>0</v>
      </c>
      <c r="P145" s="16">
        <v>0</v>
      </c>
      <c r="Q145" s="16">
        <v>0</v>
      </c>
      <c r="R145" s="16">
        <v>0</v>
      </c>
      <c r="S145" s="16">
        <v>0</v>
      </c>
      <c r="T145" s="16">
        <v>0</v>
      </c>
      <c r="U145" s="16">
        <v>0</v>
      </c>
    </row>
    <row r="146" spans="2:21" ht="116" x14ac:dyDescent="0.35">
      <c r="B146" s="12" t="s">
        <v>441</v>
      </c>
      <c r="C146" s="13">
        <v>9</v>
      </c>
      <c r="D146" s="13">
        <v>188</v>
      </c>
      <c r="E146" s="14" t="s">
        <v>442</v>
      </c>
      <c r="F146" s="10" t="s">
        <v>443</v>
      </c>
      <c r="G146" s="12" t="s">
        <v>444</v>
      </c>
      <c r="H146" s="12" t="s">
        <v>447</v>
      </c>
      <c r="I146" s="12" t="s">
        <v>448</v>
      </c>
      <c r="J146" s="10" t="s">
        <v>57</v>
      </c>
      <c r="K146" s="11">
        <v>200</v>
      </c>
      <c r="L146" s="15">
        <v>0</v>
      </c>
      <c r="M146" s="15">
        <v>0</v>
      </c>
      <c r="N146" s="15">
        <v>0</v>
      </c>
      <c r="O146" s="15">
        <v>5000000</v>
      </c>
      <c r="P146" s="16">
        <v>0</v>
      </c>
      <c r="Q146" s="16">
        <v>0</v>
      </c>
      <c r="R146" s="16">
        <v>0</v>
      </c>
      <c r="S146" s="16">
        <v>0</v>
      </c>
      <c r="T146" s="16">
        <v>0</v>
      </c>
      <c r="U146" s="16">
        <v>0</v>
      </c>
    </row>
    <row r="147" spans="2:21" ht="72.5" x14ac:dyDescent="0.35">
      <c r="B147" s="12" t="s">
        <v>441</v>
      </c>
      <c r="C147" s="13">
        <v>9</v>
      </c>
      <c r="D147" s="13">
        <v>188</v>
      </c>
      <c r="E147" s="14" t="s">
        <v>442</v>
      </c>
      <c r="F147" s="10" t="s">
        <v>443</v>
      </c>
      <c r="G147" s="12" t="s">
        <v>444</v>
      </c>
      <c r="H147" s="12" t="s">
        <v>449</v>
      </c>
      <c r="I147" s="12" t="s">
        <v>450</v>
      </c>
      <c r="J147" s="10" t="s">
        <v>57</v>
      </c>
      <c r="K147" s="11">
        <v>200</v>
      </c>
      <c r="L147" s="15">
        <v>0</v>
      </c>
      <c r="M147" s="15">
        <v>250000</v>
      </c>
      <c r="N147" s="15">
        <v>0</v>
      </c>
      <c r="O147" s="15">
        <v>0</v>
      </c>
      <c r="P147" s="16">
        <v>0</v>
      </c>
      <c r="Q147" s="16">
        <v>0</v>
      </c>
      <c r="R147" s="16">
        <v>0</v>
      </c>
      <c r="S147" s="16">
        <v>0</v>
      </c>
      <c r="T147" s="16">
        <v>0</v>
      </c>
      <c r="U147" s="16">
        <v>0</v>
      </c>
    </row>
    <row r="148" spans="2:21" ht="145" x14ac:dyDescent="0.35">
      <c r="B148" s="12" t="s">
        <v>441</v>
      </c>
      <c r="C148" s="13">
        <v>9</v>
      </c>
      <c r="D148" s="13">
        <v>188</v>
      </c>
      <c r="E148" s="14" t="s">
        <v>442</v>
      </c>
      <c r="F148" s="10" t="s">
        <v>443</v>
      </c>
      <c r="G148" s="12" t="s">
        <v>444</v>
      </c>
      <c r="H148" s="12" t="s">
        <v>451</v>
      </c>
      <c r="I148" s="12" t="s">
        <v>452</v>
      </c>
      <c r="J148" s="10" t="s">
        <v>57</v>
      </c>
      <c r="K148" s="11">
        <v>200</v>
      </c>
      <c r="L148" s="15">
        <v>0</v>
      </c>
      <c r="M148" s="15">
        <v>250000</v>
      </c>
      <c r="N148" s="15">
        <v>0</v>
      </c>
      <c r="O148" s="15">
        <v>0</v>
      </c>
      <c r="P148" s="16">
        <v>0</v>
      </c>
      <c r="Q148" s="16">
        <v>0</v>
      </c>
      <c r="R148" s="16">
        <v>0</v>
      </c>
      <c r="S148" s="16">
        <v>0</v>
      </c>
      <c r="T148" s="16">
        <v>0</v>
      </c>
      <c r="U148" s="16">
        <v>0</v>
      </c>
    </row>
    <row r="149" spans="2:21" ht="116" x14ac:dyDescent="0.35">
      <c r="B149" s="12" t="s">
        <v>441</v>
      </c>
      <c r="C149" s="13">
        <v>9</v>
      </c>
      <c r="D149" s="13">
        <v>200</v>
      </c>
      <c r="E149" s="14" t="s">
        <v>453</v>
      </c>
      <c r="F149" s="10" t="s">
        <v>28</v>
      </c>
      <c r="G149" s="12" t="s">
        <v>454</v>
      </c>
      <c r="H149" s="12" t="s">
        <v>455</v>
      </c>
      <c r="I149" s="12" t="s">
        <v>456</v>
      </c>
      <c r="J149" s="10" t="s">
        <v>57</v>
      </c>
      <c r="K149" s="11">
        <v>200</v>
      </c>
      <c r="L149" s="15">
        <v>-6901074</v>
      </c>
      <c r="M149" s="15">
        <v>0</v>
      </c>
      <c r="N149" s="15">
        <v>0</v>
      </c>
      <c r="O149" s="15">
        <v>0</v>
      </c>
      <c r="P149" s="16">
        <v>0</v>
      </c>
      <c r="Q149" s="16">
        <v>0</v>
      </c>
      <c r="R149" s="16">
        <v>0</v>
      </c>
      <c r="S149" s="16">
        <v>0</v>
      </c>
      <c r="T149" s="16">
        <v>0</v>
      </c>
      <c r="U149" s="16">
        <v>0</v>
      </c>
    </row>
    <row r="150" spans="2:21" ht="72.5" x14ac:dyDescent="0.35">
      <c r="B150" s="12" t="s">
        <v>441</v>
      </c>
      <c r="C150" s="13">
        <v>9</v>
      </c>
      <c r="D150" s="13">
        <v>751</v>
      </c>
      <c r="E150" s="14" t="s">
        <v>457</v>
      </c>
      <c r="F150" s="10" t="s">
        <v>458</v>
      </c>
      <c r="G150" s="12" t="s">
        <v>459</v>
      </c>
      <c r="H150" s="12" t="s">
        <v>460</v>
      </c>
      <c r="I150" s="12" t="s">
        <v>461</v>
      </c>
      <c r="J150" s="10" t="s">
        <v>57</v>
      </c>
      <c r="K150" s="11">
        <v>200</v>
      </c>
      <c r="L150" s="15">
        <v>0</v>
      </c>
      <c r="M150" s="15">
        <v>4998</v>
      </c>
      <c r="N150" s="15">
        <v>0</v>
      </c>
      <c r="O150" s="15">
        <v>0</v>
      </c>
      <c r="P150" s="16">
        <v>0</v>
      </c>
      <c r="Q150" s="16">
        <v>0</v>
      </c>
      <c r="R150" s="16">
        <v>0</v>
      </c>
      <c r="S150" s="16">
        <v>0</v>
      </c>
      <c r="T150" s="16">
        <v>0</v>
      </c>
      <c r="U150" s="16">
        <v>0</v>
      </c>
    </row>
    <row r="151" spans="2:21" ht="130.5" x14ac:dyDescent="0.35">
      <c r="B151" s="12" t="s">
        <v>441</v>
      </c>
      <c r="C151" s="13">
        <v>9</v>
      </c>
      <c r="D151" s="13">
        <v>601</v>
      </c>
      <c r="E151" s="14" t="s">
        <v>462</v>
      </c>
      <c r="F151" s="10" t="s">
        <v>29</v>
      </c>
      <c r="G151" s="12" t="s">
        <v>463</v>
      </c>
      <c r="H151" s="12" t="s">
        <v>494</v>
      </c>
      <c r="I151" s="12" t="s">
        <v>495</v>
      </c>
      <c r="J151" s="10" t="s">
        <v>142</v>
      </c>
      <c r="K151" s="11">
        <v>100</v>
      </c>
      <c r="L151" s="15">
        <v>0</v>
      </c>
      <c r="M151" s="15">
        <v>0</v>
      </c>
      <c r="N151" s="15">
        <v>0</v>
      </c>
      <c r="O151" s="15">
        <v>150756011</v>
      </c>
      <c r="P151" s="16">
        <v>0</v>
      </c>
      <c r="Q151" s="16">
        <v>0</v>
      </c>
      <c r="R151" s="16">
        <v>0</v>
      </c>
      <c r="S151" s="16">
        <v>0</v>
      </c>
      <c r="T151" s="16">
        <v>0</v>
      </c>
      <c r="U151" s="16">
        <v>0</v>
      </c>
    </row>
    <row r="152" spans="2:21" ht="72.5" x14ac:dyDescent="0.35">
      <c r="B152" s="12" t="s">
        <v>441</v>
      </c>
      <c r="C152" s="13">
        <v>9</v>
      </c>
      <c r="D152" s="13">
        <v>601</v>
      </c>
      <c r="E152" s="14" t="s">
        <v>462</v>
      </c>
      <c r="F152" s="10" t="s">
        <v>29</v>
      </c>
      <c r="G152" s="12" t="s">
        <v>463</v>
      </c>
      <c r="H152" s="12" t="s">
        <v>496</v>
      </c>
      <c r="I152" s="12" t="s">
        <v>497</v>
      </c>
      <c r="J152" s="10" t="s">
        <v>142</v>
      </c>
      <c r="K152" s="11">
        <v>100</v>
      </c>
      <c r="L152" s="15">
        <v>0</v>
      </c>
      <c r="M152" s="15">
        <v>0</v>
      </c>
      <c r="N152" s="15">
        <v>0</v>
      </c>
      <c r="O152" s="15">
        <v>0</v>
      </c>
      <c r="P152" s="16">
        <v>0</v>
      </c>
      <c r="Q152" s="16">
        <v>0</v>
      </c>
      <c r="R152" s="16">
        <v>0</v>
      </c>
      <c r="S152" s="16">
        <v>0</v>
      </c>
      <c r="T152" s="16">
        <v>0</v>
      </c>
      <c r="U152" s="16">
        <v>0</v>
      </c>
    </row>
    <row r="153" spans="2:21" ht="72.5" x14ac:dyDescent="0.35">
      <c r="B153" s="12" t="s">
        <v>441</v>
      </c>
      <c r="C153" s="13">
        <v>9</v>
      </c>
      <c r="D153" s="13">
        <v>601</v>
      </c>
      <c r="E153" s="14" t="s">
        <v>462</v>
      </c>
      <c r="F153" s="10" t="s">
        <v>29</v>
      </c>
      <c r="G153" s="12" t="s">
        <v>463</v>
      </c>
      <c r="H153" s="12" t="s">
        <v>464</v>
      </c>
      <c r="I153" s="12" t="s">
        <v>465</v>
      </c>
      <c r="J153" s="10" t="s">
        <v>57</v>
      </c>
      <c r="K153" s="11">
        <v>200</v>
      </c>
      <c r="L153" s="15">
        <v>0</v>
      </c>
      <c r="M153" s="15">
        <v>125000</v>
      </c>
      <c r="N153" s="15">
        <v>0</v>
      </c>
      <c r="O153" s="15">
        <v>0</v>
      </c>
      <c r="P153" s="16">
        <v>0</v>
      </c>
      <c r="Q153" s="16">
        <v>0</v>
      </c>
      <c r="R153" s="16">
        <v>0</v>
      </c>
      <c r="S153" s="16">
        <v>0</v>
      </c>
      <c r="T153" s="16">
        <v>0</v>
      </c>
      <c r="U153" s="16">
        <v>0</v>
      </c>
    </row>
    <row r="154" spans="2:21" ht="87" x14ac:dyDescent="0.35">
      <c r="B154" s="12" t="s">
        <v>441</v>
      </c>
      <c r="C154" s="13">
        <v>9</v>
      </c>
      <c r="D154" s="13">
        <v>601</v>
      </c>
      <c r="E154" s="14" t="s">
        <v>462</v>
      </c>
      <c r="F154" s="10" t="s">
        <v>29</v>
      </c>
      <c r="G154" s="12" t="s">
        <v>463</v>
      </c>
      <c r="H154" s="12" t="s">
        <v>486</v>
      </c>
      <c r="I154" s="12" t="s">
        <v>487</v>
      </c>
      <c r="J154" s="10" t="s">
        <v>57</v>
      </c>
      <c r="K154" s="11">
        <v>200</v>
      </c>
      <c r="L154" s="15">
        <v>1118595</v>
      </c>
      <c r="M154" s="15">
        <v>0</v>
      </c>
      <c r="N154" s="15">
        <v>0</v>
      </c>
      <c r="O154" s="15">
        <v>0</v>
      </c>
      <c r="P154" s="16">
        <v>0</v>
      </c>
      <c r="Q154" s="16">
        <v>0</v>
      </c>
      <c r="R154" s="16">
        <v>0</v>
      </c>
      <c r="S154" s="16">
        <v>0</v>
      </c>
      <c r="T154" s="16">
        <v>0</v>
      </c>
      <c r="U154" s="16">
        <v>0</v>
      </c>
    </row>
    <row r="155" spans="2:21" ht="130.5" x14ac:dyDescent="0.35">
      <c r="B155" s="12" t="s">
        <v>441</v>
      </c>
      <c r="C155" s="13">
        <v>9</v>
      </c>
      <c r="D155" s="13">
        <v>601</v>
      </c>
      <c r="E155" s="14" t="s">
        <v>462</v>
      </c>
      <c r="F155" s="10" t="s">
        <v>29</v>
      </c>
      <c r="G155" s="12" t="s">
        <v>463</v>
      </c>
      <c r="H155" s="12" t="s">
        <v>492</v>
      </c>
      <c r="I155" s="12" t="s">
        <v>493</v>
      </c>
      <c r="J155" s="10" t="s">
        <v>57</v>
      </c>
      <c r="K155" s="11">
        <v>200</v>
      </c>
      <c r="L155" s="15">
        <v>0</v>
      </c>
      <c r="M155" s="15">
        <v>0</v>
      </c>
      <c r="N155" s="15">
        <v>0</v>
      </c>
      <c r="O155" s="15">
        <v>7000000</v>
      </c>
      <c r="P155" s="16">
        <v>0</v>
      </c>
      <c r="Q155" s="16">
        <v>0</v>
      </c>
      <c r="R155" s="16">
        <v>0</v>
      </c>
      <c r="S155" s="16">
        <v>0</v>
      </c>
      <c r="T155" s="16">
        <v>0</v>
      </c>
      <c r="U155" s="16">
        <v>0</v>
      </c>
    </row>
    <row r="156" spans="2:21" ht="130.5" x14ac:dyDescent="0.35">
      <c r="B156" s="12" t="s">
        <v>441</v>
      </c>
      <c r="C156" s="13">
        <v>9</v>
      </c>
      <c r="D156" s="13">
        <v>601</v>
      </c>
      <c r="E156" s="14" t="s">
        <v>462</v>
      </c>
      <c r="F156" s="10" t="s">
        <v>29</v>
      </c>
      <c r="G156" s="12" t="s">
        <v>463</v>
      </c>
      <c r="H156" s="12" t="s">
        <v>470</v>
      </c>
      <c r="I156" s="12" t="s">
        <v>471</v>
      </c>
      <c r="J156" s="10" t="s">
        <v>57</v>
      </c>
      <c r="K156" s="11">
        <v>200</v>
      </c>
      <c r="L156" s="15">
        <v>0</v>
      </c>
      <c r="M156" s="15">
        <v>2500000</v>
      </c>
      <c r="N156" s="15">
        <v>0</v>
      </c>
      <c r="O156" s="15">
        <v>0</v>
      </c>
      <c r="P156" s="16">
        <v>0</v>
      </c>
      <c r="Q156" s="16">
        <v>0</v>
      </c>
      <c r="R156" s="16">
        <v>0</v>
      </c>
      <c r="S156" s="16">
        <v>0</v>
      </c>
      <c r="T156" s="16">
        <v>0</v>
      </c>
      <c r="U156" s="16">
        <v>0</v>
      </c>
    </row>
    <row r="157" spans="2:21" ht="116" x14ac:dyDescent="0.35">
      <c r="B157" s="12" t="s">
        <v>441</v>
      </c>
      <c r="C157" s="13">
        <v>9</v>
      </c>
      <c r="D157" s="13">
        <v>601</v>
      </c>
      <c r="E157" s="14" t="s">
        <v>462</v>
      </c>
      <c r="F157" s="10" t="s">
        <v>29</v>
      </c>
      <c r="G157" s="12" t="s">
        <v>463</v>
      </c>
      <c r="H157" s="12" t="s">
        <v>472</v>
      </c>
      <c r="I157" s="12" t="s">
        <v>473</v>
      </c>
      <c r="J157" s="10" t="s">
        <v>57</v>
      </c>
      <c r="K157" s="11">
        <v>200</v>
      </c>
      <c r="L157" s="15">
        <v>0</v>
      </c>
      <c r="M157" s="15">
        <v>10000000</v>
      </c>
      <c r="N157" s="15">
        <v>0</v>
      </c>
      <c r="O157" s="15">
        <v>0</v>
      </c>
      <c r="P157" s="16">
        <v>0</v>
      </c>
      <c r="Q157" s="16">
        <v>1</v>
      </c>
      <c r="R157" s="16">
        <v>0</v>
      </c>
      <c r="S157" s="16">
        <v>0</v>
      </c>
      <c r="T157" s="16">
        <v>0</v>
      </c>
      <c r="U157" s="16">
        <v>1</v>
      </c>
    </row>
    <row r="158" spans="2:21" ht="72.5" x14ac:dyDescent="0.35">
      <c r="B158" s="12" t="s">
        <v>441</v>
      </c>
      <c r="C158" s="13">
        <v>9</v>
      </c>
      <c r="D158" s="13">
        <v>601</v>
      </c>
      <c r="E158" s="14" t="s">
        <v>462</v>
      </c>
      <c r="F158" s="10" t="s">
        <v>29</v>
      </c>
      <c r="G158" s="12" t="s">
        <v>463</v>
      </c>
      <c r="H158" s="12" t="s">
        <v>474</v>
      </c>
      <c r="I158" s="12" t="s">
        <v>475</v>
      </c>
      <c r="J158" s="10" t="s">
        <v>57</v>
      </c>
      <c r="K158" s="11">
        <v>200</v>
      </c>
      <c r="L158" s="15">
        <v>0</v>
      </c>
      <c r="M158" s="15">
        <v>5000000</v>
      </c>
      <c r="N158" s="15">
        <v>0</v>
      </c>
      <c r="O158" s="15">
        <v>0</v>
      </c>
      <c r="P158" s="16">
        <v>0</v>
      </c>
      <c r="Q158" s="16">
        <v>0</v>
      </c>
      <c r="R158" s="16">
        <v>0</v>
      </c>
      <c r="S158" s="16">
        <v>0</v>
      </c>
      <c r="T158" s="16">
        <v>0</v>
      </c>
      <c r="U158" s="16">
        <v>0</v>
      </c>
    </row>
    <row r="159" spans="2:21" ht="145" x14ac:dyDescent="0.35">
      <c r="B159" s="12" t="s">
        <v>441</v>
      </c>
      <c r="C159" s="13">
        <v>9</v>
      </c>
      <c r="D159" s="13">
        <v>601</v>
      </c>
      <c r="E159" s="14" t="s">
        <v>462</v>
      </c>
      <c r="F159" s="10" t="s">
        <v>29</v>
      </c>
      <c r="G159" s="12" t="s">
        <v>463</v>
      </c>
      <c r="H159" s="12" t="s">
        <v>476</v>
      </c>
      <c r="I159" s="12" t="s">
        <v>477</v>
      </c>
      <c r="J159" s="10" t="s">
        <v>57</v>
      </c>
      <c r="K159" s="11">
        <v>200</v>
      </c>
      <c r="L159" s="15">
        <v>0</v>
      </c>
      <c r="M159" s="15">
        <v>30000000</v>
      </c>
      <c r="N159" s="15">
        <v>0</v>
      </c>
      <c r="O159" s="15">
        <v>0</v>
      </c>
      <c r="P159" s="16">
        <v>0</v>
      </c>
      <c r="Q159" s="16">
        <v>0</v>
      </c>
      <c r="R159" s="16">
        <v>0</v>
      </c>
      <c r="S159" s="16">
        <v>0</v>
      </c>
      <c r="T159" s="16">
        <v>0</v>
      </c>
      <c r="U159" s="16">
        <v>0</v>
      </c>
    </row>
    <row r="160" spans="2:21" ht="159.5" x14ac:dyDescent="0.35">
      <c r="B160" s="12" t="s">
        <v>441</v>
      </c>
      <c r="C160" s="13">
        <v>9</v>
      </c>
      <c r="D160" s="13">
        <v>601</v>
      </c>
      <c r="E160" s="14" t="s">
        <v>462</v>
      </c>
      <c r="F160" s="10" t="s">
        <v>29</v>
      </c>
      <c r="G160" s="12" t="s">
        <v>463</v>
      </c>
      <c r="H160" s="12" t="s">
        <v>488</v>
      </c>
      <c r="I160" s="12" t="s">
        <v>489</v>
      </c>
      <c r="J160" s="10" t="s">
        <v>57</v>
      </c>
      <c r="K160" s="11">
        <v>200</v>
      </c>
      <c r="L160" s="15">
        <v>0</v>
      </c>
      <c r="M160" s="15">
        <v>0</v>
      </c>
      <c r="N160" s="15">
        <v>0</v>
      </c>
      <c r="O160" s="15">
        <v>0</v>
      </c>
      <c r="P160" s="16">
        <v>0</v>
      </c>
      <c r="Q160" s="16">
        <v>0</v>
      </c>
      <c r="R160" s="16">
        <v>0</v>
      </c>
      <c r="S160" s="16">
        <v>0</v>
      </c>
      <c r="T160" s="16">
        <v>0</v>
      </c>
      <c r="U160" s="16">
        <v>0</v>
      </c>
    </row>
    <row r="161" spans="2:21" ht="72.5" x14ac:dyDescent="0.35">
      <c r="B161" s="12" t="s">
        <v>441</v>
      </c>
      <c r="C161" s="13">
        <v>9</v>
      </c>
      <c r="D161" s="13">
        <v>601</v>
      </c>
      <c r="E161" s="14" t="s">
        <v>462</v>
      </c>
      <c r="F161" s="10" t="s">
        <v>29</v>
      </c>
      <c r="G161" s="12" t="s">
        <v>463</v>
      </c>
      <c r="H161" s="12" t="s">
        <v>478</v>
      </c>
      <c r="I161" s="12" t="s">
        <v>479</v>
      </c>
      <c r="J161" s="10" t="s">
        <v>57</v>
      </c>
      <c r="K161" s="11">
        <v>200</v>
      </c>
      <c r="L161" s="15">
        <v>0</v>
      </c>
      <c r="M161" s="15">
        <v>50000</v>
      </c>
      <c r="N161" s="15">
        <v>0</v>
      </c>
      <c r="O161" s="15">
        <v>0</v>
      </c>
      <c r="P161" s="16">
        <v>0</v>
      </c>
      <c r="Q161" s="16">
        <v>0</v>
      </c>
      <c r="R161" s="16">
        <v>0</v>
      </c>
      <c r="S161" s="16">
        <v>0</v>
      </c>
      <c r="T161" s="16">
        <v>0</v>
      </c>
      <c r="U161" s="16">
        <v>0</v>
      </c>
    </row>
    <row r="162" spans="2:21" ht="101.5" x14ac:dyDescent="0.35">
      <c r="B162" s="12" t="s">
        <v>441</v>
      </c>
      <c r="C162" s="13">
        <v>9</v>
      </c>
      <c r="D162" s="13">
        <v>601</v>
      </c>
      <c r="E162" s="14" t="s">
        <v>462</v>
      </c>
      <c r="F162" s="10" t="s">
        <v>29</v>
      </c>
      <c r="G162" s="12" t="s">
        <v>463</v>
      </c>
      <c r="H162" s="12" t="s">
        <v>468</v>
      </c>
      <c r="I162" s="12" t="s">
        <v>469</v>
      </c>
      <c r="J162" s="10" t="s">
        <v>57</v>
      </c>
      <c r="K162" s="11">
        <v>200</v>
      </c>
      <c r="L162" s="15">
        <v>0</v>
      </c>
      <c r="M162" s="15">
        <v>1491950</v>
      </c>
      <c r="N162" s="15">
        <v>0</v>
      </c>
      <c r="O162" s="15">
        <v>0</v>
      </c>
      <c r="P162" s="16">
        <v>0</v>
      </c>
      <c r="Q162" s="16">
        <v>0</v>
      </c>
      <c r="R162" s="16">
        <v>0</v>
      </c>
      <c r="S162" s="16">
        <v>0</v>
      </c>
      <c r="T162" s="16">
        <v>0</v>
      </c>
      <c r="U162" s="16">
        <v>0</v>
      </c>
    </row>
    <row r="163" spans="2:21" ht="87" x14ac:dyDescent="0.35">
      <c r="B163" s="12" t="s">
        <v>441</v>
      </c>
      <c r="C163" s="13">
        <v>9</v>
      </c>
      <c r="D163" s="13">
        <v>601</v>
      </c>
      <c r="E163" s="14" t="s">
        <v>462</v>
      </c>
      <c r="F163" s="10" t="s">
        <v>29</v>
      </c>
      <c r="G163" s="12" t="s">
        <v>463</v>
      </c>
      <c r="H163" s="12" t="s">
        <v>480</v>
      </c>
      <c r="I163" s="12" t="s">
        <v>481</v>
      </c>
      <c r="J163" s="10" t="s">
        <v>57</v>
      </c>
      <c r="K163" s="11">
        <v>200</v>
      </c>
      <c r="L163" s="15">
        <v>0</v>
      </c>
      <c r="M163" s="15">
        <v>1000000</v>
      </c>
      <c r="N163" s="15">
        <v>0</v>
      </c>
      <c r="O163" s="15">
        <v>0</v>
      </c>
      <c r="P163" s="16">
        <v>0</v>
      </c>
      <c r="Q163" s="16">
        <v>0</v>
      </c>
      <c r="R163" s="16">
        <v>0</v>
      </c>
      <c r="S163" s="16">
        <v>0</v>
      </c>
      <c r="T163" s="16">
        <v>0</v>
      </c>
      <c r="U163" s="16">
        <v>0</v>
      </c>
    </row>
    <row r="164" spans="2:21" ht="130.5" x14ac:dyDescent="0.35">
      <c r="B164" s="12" t="s">
        <v>441</v>
      </c>
      <c r="C164" s="13">
        <v>9</v>
      </c>
      <c r="D164" s="13">
        <v>601</v>
      </c>
      <c r="E164" s="14" t="s">
        <v>462</v>
      </c>
      <c r="F164" s="10" t="s">
        <v>29</v>
      </c>
      <c r="G164" s="12" t="s">
        <v>463</v>
      </c>
      <c r="H164" s="12" t="s">
        <v>466</v>
      </c>
      <c r="I164" s="12" t="s">
        <v>467</v>
      </c>
      <c r="J164" s="10" t="s">
        <v>57</v>
      </c>
      <c r="K164" s="11">
        <v>200</v>
      </c>
      <c r="L164" s="15">
        <v>0</v>
      </c>
      <c r="M164" s="15">
        <v>943856</v>
      </c>
      <c r="N164" s="15">
        <v>0</v>
      </c>
      <c r="O164" s="15">
        <v>698322</v>
      </c>
      <c r="P164" s="16">
        <v>0</v>
      </c>
      <c r="Q164" s="16">
        <v>0</v>
      </c>
      <c r="R164" s="16">
        <v>0</v>
      </c>
      <c r="S164" s="16">
        <v>0</v>
      </c>
      <c r="T164" s="16">
        <v>0</v>
      </c>
      <c r="U164" s="16">
        <v>0</v>
      </c>
    </row>
    <row r="165" spans="2:21" ht="72.5" x14ac:dyDescent="0.35">
      <c r="B165" s="12" t="s">
        <v>441</v>
      </c>
      <c r="C165" s="13">
        <v>9</v>
      </c>
      <c r="D165" s="13">
        <v>601</v>
      </c>
      <c r="E165" s="14" t="s">
        <v>462</v>
      </c>
      <c r="F165" s="10" t="s">
        <v>29</v>
      </c>
      <c r="G165" s="12" t="s">
        <v>463</v>
      </c>
      <c r="H165" s="12" t="s">
        <v>482</v>
      </c>
      <c r="I165" s="12" t="s">
        <v>483</v>
      </c>
      <c r="J165" s="10" t="s">
        <v>57</v>
      </c>
      <c r="K165" s="11">
        <v>200</v>
      </c>
      <c r="L165" s="15">
        <v>0</v>
      </c>
      <c r="M165" s="15">
        <v>163918</v>
      </c>
      <c r="N165" s="15">
        <v>0</v>
      </c>
      <c r="O165" s="15">
        <v>0</v>
      </c>
      <c r="P165" s="16">
        <v>0</v>
      </c>
      <c r="Q165" s="16">
        <v>1</v>
      </c>
      <c r="R165" s="16">
        <v>0</v>
      </c>
      <c r="S165" s="16">
        <v>0</v>
      </c>
      <c r="T165" s="16">
        <v>0</v>
      </c>
      <c r="U165" s="16">
        <v>1</v>
      </c>
    </row>
    <row r="166" spans="2:21" ht="130.5" x14ac:dyDescent="0.35">
      <c r="B166" s="12" t="s">
        <v>441</v>
      </c>
      <c r="C166" s="13">
        <v>9</v>
      </c>
      <c r="D166" s="13">
        <v>601</v>
      </c>
      <c r="E166" s="14" t="s">
        <v>462</v>
      </c>
      <c r="F166" s="10" t="s">
        <v>29</v>
      </c>
      <c r="G166" s="12" t="s">
        <v>463</v>
      </c>
      <c r="H166" s="12" t="s">
        <v>484</v>
      </c>
      <c r="I166" s="12" t="s">
        <v>485</v>
      </c>
      <c r="J166" s="10" t="s">
        <v>57</v>
      </c>
      <c r="K166" s="11">
        <v>200</v>
      </c>
      <c r="L166" s="15">
        <v>0</v>
      </c>
      <c r="M166" s="15">
        <v>3373581</v>
      </c>
      <c r="N166" s="15">
        <v>0</v>
      </c>
      <c r="O166" s="15">
        <v>91864181</v>
      </c>
      <c r="P166" s="16">
        <v>0</v>
      </c>
      <c r="Q166" s="16">
        <v>0</v>
      </c>
      <c r="R166" s="16">
        <v>0</v>
      </c>
      <c r="S166" s="16">
        <v>0</v>
      </c>
      <c r="T166" s="16">
        <v>0</v>
      </c>
      <c r="U166" s="16">
        <v>0</v>
      </c>
    </row>
    <row r="167" spans="2:21" ht="87" x14ac:dyDescent="0.35">
      <c r="B167" s="12" t="s">
        <v>441</v>
      </c>
      <c r="C167" s="13">
        <v>9</v>
      </c>
      <c r="D167" s="13">
        <v>601</v>
      </c>
      <c r="E167" s="14" t="s">
        <v>462</v>
      </c>
      <c r="F167" s="10" t="s">
        <v>29</v>
      </c>
      <c r="G167" s="12" t="s">
        <v>463</v>
      </c>
      <c r="H167" s="12" t="s">
        <v>490</v>
      </c>
      <c r="I167" s="12" t="s">
        <v>491</v>
      </c>
      <c r="J167" s="10" t="s">
        <v>57</v>
      </c>
      <c r="K167" s="11">
        <v>200</v>
      </c>
      <c r="L167" s="15">
        <v>0</v>
      </c>
      <c r="M167" s="15">
        <v>0</v>
      </c>
      <c r="N167" s="15">
        <v>0</v>
      </c>
      <c r="O167" s="15">
        <v>0</v>
      </c>
      <c r="P167" s="16">
        <v>0</v>
      </c>
      <c r="Q167" s="16">
        <v>0</v>
      </c>
      <c r="R167" s="16">
        <v>0</v>
      </c>
      <c r="S167" s="16">
        <v>0</v>
      </c>
      <c r="T167" s="16">
        <v>0</v>
      </c>
      <c r="U167" s="16">
        <v>0</v>
      </c>
    </row>
    <row r="168" spans="2:21" ht="58" x14ac:dyDescent="0.35">
      <c r="B168" s="12" t="s">
        <v>441</v>
      </c>
      <c r="C168" s="13">
        <v>9</v>
      </c>
      <c r="D168" s="13">
        <v>223</v>
      </c>
      <c r="E168" s="14" t="s">
        <v>498</v>
      </c>
      <c r="F168" s="10" t="s">
        <v>499</v>
      </c>
      <c r="G168" s="12" t="s">
        <v>500</v>
      </c>
      <c r="H168" s="12" t="s">
        <v>501</v>
      </c>
      <c r="I168" s="12" t="s">
        <v>502</v>
      </c>
      <c r="J168" s="10" t="s">
        <v>57</v>
      </c>
      <c r="K168" s="11">
        <v>200</v>
      </c>
      <c r="L168" s="15">
        <v>0</v>
      </c>
      <c r="M168" s="15">
        <v>0</v>
      </c>
      <c r="N168" s="15">
        <v>0</v>
      </c>
      <c r="O168" s="15">
        <v>513451</v>
      </c>
      <c r="P168" s="16">
        <v>0</v>
      </c>
      <c r="Q168" s="16">
        <v>0</v>
      </c>
      <c r="R168" s="16">
        <v>0</v>
      </c>
      <c r="S168" s="16">
        <v>7</v>
      </c>
      <c r="T168" s="16">
        <v>0</v>
      </c>
      <c r="U168" s="16">
        <v>7</v>
      </c>
    </row>
    <row r="169" spans="2:21" ht="203" x14ac:dyDescent="0.35">
      <c r="B169" s="12" t="s">
        <v>441</v>
      </c>
      <c r="C169" s="13">
        <v>9</v>
      </c>
      <c r="D169" s="13">
        <v>602</v>
      </c>
      <c r="E169" s="14" t="s">
        <v>503</v>
      </c>
      <c r="F169" s="10" t="s">
        <v>30</v>
      </c>
      <c r="G169" s="12" t="s">
        <v>504</v>
      </c>
      <c r="H169" s="12" t="s">
        <v>517</v>
      </c>
      <c r="I169" s="12" t="s">
        <v>518</v>
      </c>
      <c r="J169" s="10" t="s">
        <v>57</v>
      </c>
      <c r="K169" s="11">
        <v>200</v>
      </c>
      <c r="L169" s="15">
        <v>-157800861</v>
      </c>
      <c r="M169" s="15">
        <v>53439303</v>
      </c>
      <c r="N169" s="15">
        <v>153859144</v>
      </c>
      <c r="O169" s="15">
        <v>1113615681</v>
      </c>
      <c r="P169" s="16">
        <v>0</v>
      </c>
      <c r="Q169" s="16">
        <v>0</v>
      </c>
      <c r="R169" s="16">
        <v>0</v>
      </c>
      <c r="S169" s="16">
        <v>0</v>
      </c>
      <c r="T169" s="16">
        <v>0</v>
      </c>
      <c r="U169" s="16">
        <v>0</v>
      </c>
    </row>
    <row r="170" spans="2:21" ht="101.5" x14ac:dyDescent="0.35">
      <c r="B170" s="12" t="s">
        <v>441</v>
      </c>
      <c r="C170" s="13">
        <v>9</v>
      </c>
      <c r="D170" s="13">
        <v>602</v>
      </c>
      <c r="E170" s="14" t="s">
        <v>503</v>
      </c>
      <c r="F170" s="10" t="s">
        <v>30</v>
      </c>
      <c r="G170" s="12" t="s">
        <v>504</v>
      </c>
      <c r="H170" s="12" t="s">
        <v>519</v>
      </c>
      <c r="I170" s="12" t="s">
        <v>520</v>
      </c>
      <c r="J170" s="10" t="s">
        <v>57</v>
      </c>
      <c r="K170" s="11">
        <v>200</v>
      </c>
      <c r="L170" s="15">
        <v>0</v>
      </c>
      <c r="M170" s="15">
        <v>268792</v>
      </c>
      <c r="N170" s="15">
        <v>0</v>
      </c>
      <c r="O170" s="15">
        <v>280632</v>
      </c>
      <c r="P170" s="16">
        <v>0</v>
      </c>
      <c r="Q170" s="16">
        <v>0</v>
      </c>
      <c r="R170" s="16">
        <v>0</v>
      </c>
      <c r="S170" s="16">
        <v>0</v>
      </c>
      <c r="T170" s="16">
        <v>0</v>
      </c>
      <c r="U170" s="16">
        <v>0</v>
      </c>
    </row>
    <row r="171" spans="2:21" ht="72.5" x14ac:dyDescent="0.35">
      <c r="B171" s="12" t="s">
        <v>441</v>
      </c>
      <c r="C171" s="13">
        <v>9</v>
      </c>
      <c r="D171" s="13">
        <v>602</v>
      </c>
      <c r="E171" s="14" t="s">
        <v>503</v>
      </c>
      <c r="F171" s="10" t="s">
        <v>30</v>
      </c>
      <c r="G171" s="12" t="s">
        <v>504</v>
      </c>
      <c r="H171" s="12" t="s">
        <v>521</v>
      </c>
      <c r="I171" s="12" t="s">
        <v>522</v>
      </c>
      <c r="J171" s="10" t="s">
        <v>57</v>
      </c>
      <c r="K171" s="11">
        <v>200</v>
      </c>
      <c r="L171" s="15">
        <v>0</v>
      </c>
      <c r="M171" s="15">
        <v>1000000</v>
      </c>
      <c r="N171" s="15">
        <v>0</v>
      </c>
      <c r="O171" s="15">
        <v>1000000</v>
      </c>
      <c r="P171" s="16">
        <v>0</v>
      </c>
      <c r="Q171" s="16">
        <v>0</v>
      </c>
      <c r="R171" s="16">
        <v>0</v>
      </c>
      <c r="S171" s="16">
        <v>0</v>
      </c>
      <c r="T171" s="16">
        <v>0</v>
      </c>
      <c r="U171" s="16">
        <v>0</v>
      </c>
    </row>
    <row r="172" spans="2:21" ht="130.5" x14ac:dyDescent="0.35">
      <c r="B172" s="12" t="s">
        <v>441</v>
      </c>
      <c r="C172" s="13">
        <v>9</v>
      </c>
      <c r="D172" s="13">
        <v>602</v>
      </c>
      <c r="E172" s="14" t="s">
        <v>503</v>
      </c>
      <c r="F172" s="10" t="s">
        <v>30</v>
      </c>
      <c r="G172" s="12" t="s">
        <v>504</v>
      </c>
      <c r="H172" s="12" t="s">
        <v>523</v>
      </c>
      <c r="I172" s="12" t="s">
        <v>524</v>
      </c>
      <c r="J172" s="10" t="s">
        <v>57</v>
      </c>
      <c r="K172" s="11">
        <v>200</v>
      </c>
      <c r="L172" s="15">
        <v>0</v>
      </c>
      <c r="M172" s="15">
        <v>15155118</v>
      </c>
      <c r="N172" s="15">
        <v>0</v>
      </c>
      <c r="O172" s="15">
        <v>15822689</v>
      </c>
      <c r="P172" s="16">
        <v>0</v>
      </c>
      <c r="Q172" s="16">
        <v>0</v>
      </c>
      <c r="R172" s="16">
        <v>0</v>
      </c>
      <c r="S172" s="16">
        <v>0</v>
      </c>
      <c r="T172" s="16">
        <v>0</v>
      </c>
      <c r="U172" s="16">
        <v>0</v>
      </c>
    </row>
    <row r="173" spans="2:21" ht="101.5" x14ac:dyDescent="0.35">
      <c r="B173" s="12" t="s">
        <v>441</v>
      </c>
      <c r="C173" s="13">
        <v>9</v>
      </c>
      <c r="D173" s="13">
        <v>602</v>
      </c>
      <c r="E173" s="14" t="s">
        <v>503</v>
      </c>
      <c r="F173" s="10" t="s">
        <v>30</v>
      </c>
      <c r="G173" s="12" t="s">
        <v>504</v>
      </c>
      <c r="H173" s="12" t="s">
        <v>505</v>
      </c>
      <c r="I173" s="12" t="s">
        <v>506</v>
      </c>
      <c r="J173" s="10" t="s">
        <v>57</v>
      </c>
      <c r="K173" s="11">
        <v>200</v>
      </c>
      <c r="L173" s="15">
        <v>-1500000</v>
      </c>
      <c r="M173" s="15">
        <v>-250000</v>
      </c>
      <c r="N173" s="15">
        <v>0</v>
      </c>
      <c r="O173" s="15">
        <v>0</v>
      </c>
      <c r="P173" s="16">
        <v>0</v>
      </c>
      <c r="Q173" s="16">
        <v>0</v>
      </c>
      <c r="R173" s="16">
        <v>0</v>
      </c>
      <c r="S173" s="16">
        <v>0</v>
      </c>
      <c r="T173" s="16">
        <v>0</v>
      </c>
      <c r="U173" s="16">
        <v>0</v>
      </c>
    </row>
    <row r="174" spans="2:21" ht="116" x14ac:dyDescent="0.35">
      <c r="B174" s="12" t="s">
        <v>441</v>
      </c>
      <c r="C174" s="13">
        <v>9</v>
      </c>
      <c r="D174" s="13">
        <v>602</v>
      </c>
      <c r="E174" s="14" t="s">
        <v>503</v>
      </c>
      <c r="F174" s="10" t="s">
        <v>30</v>
      </c>
      <c r="G174" s="12" t="s">
        <v>504</v>
      </c>
      <c r="H174" s="12" t="s">
        <v>507</v>
      </c>
      <c r="I174" s="12" t="s">
        <v>508</v>
      </c>
      <c r="J174" s="10" t="s">
        <v>57</v>
      </c>
      <c r="K174" s="11">
        <v>200</v>
      </c>
      <c r="L174" s="15">
        <v>-50436557</v>
      </c>
      <c r="M174" s="15">
        <v>67732794</v>
      </c>
      <c r="N174" s="15">
        <v>50436557</v>
      </c>
      <c r="O174" s="15">
        <v>-67732794</v>
      </c>
      <c r="P174" s="16">
        <v>0</v>
      </c>
      <c r="Q174" s="16">
        <v>0</v>
      </c>
      <c r="R174" s="16">
        <v>0</v>
      </c>
      <c r="S174" s="16">
        <v>0</v>
      </c>
      <c r="T174" s="16">
        <v>0</v>
      </c>
      <c r="U174" s="16">
        <v>0</v>
      </c>
    </row>
    <row r="175" spans="2:21" ht="116" x14ac:dyDescent="0.35">
      <c r="B175" s="12" t="s">
        <v>441</v>
      </c>
      <c r="C175" s="13">
        <v>9</v>
      </c>
      <c r="D175" s="13">
        <v>602</v>
      </c>
      <c r="E175" s="14" t="s">
        <v>503</v>
      </c>
      <c r="F175" s="10" t="s">
        <v>30</v>
      </c>
      <c r="G175" s="12" t="s">
        <v>504</v>
      </c>
      <c r="H175" s="12" t="s">
        <v>533</v>
      </c>
      <c r="I175" s="12" t="s">
        <v>534</v>
      </c>
      <c r="J175" s="10" t="s">
        <v>57</v>
      </c>
      <c r="K175" s="11">
        <v>200</v>
      </c>
      <c r="L175" s="15">
        <v>0</v>
      </c>
      <c r="M175" s="15">
        <v>0</v>
      </c>
      <c r="N175" s="15">
        <v>0</v>
      </c>
      <c r="O175" s="15">
        <v>0</v>
      </c>
      <c r="P175" s="16">
        <v>0</v>
      </c>
      <c r="Q175" s="16">
        <v>0</v>
      </c>
      <c r="R175" s="16">
        <v>0</v>
      </c>
      <c r="S175" s="16">
        <v>0</v>
      </c>
      <c r="T175" s="16">
        <v>0</v>
      </c>
      <c r="U175" s="16">
        <v>0</v>
      </c>
    </row>
    <row r="176" spans="2:21" ht="145" x14ac:dyDescent="0.35">
      <c r="B176" s="12" t="s">
        <v>441</v>
      </c>
      <c r="C176" s="13">
        <v>9</v>
      </c>
      <c r="D176" s="13">
        <v>602</v>
      </c>
      <c r="E176" s="14" t="s">
        <v>503</v>
      </c>
      <c r="F176" s="10" t="s">
        <v>30</v>
      </c>
      <c r="G176" s="12" t="s">
        <v>504</v>
      </c>
      <c r="H176" s="12" t="s">
        <v>541</v>
      </c>
      <c r="I176" s="12" t="s">
        <v>542</v>
      </c>
      <c r="J176" s="10" t="s">
        <v>57</v>
      </c>
      <c r="K176" s="11">
        <v>200</v>
      </c>
      <c r="L176" s="15">
        <v>0</v>
      </c>
      <c r="M176" s="15">
        <v>0</v>
      </c>
      <c r="N176" s="15">
        <v>0</v>
      </c>
      <c r="O176" s="15">
        <v>0</v>
      </c>
      <c r="P176" s="16">
        <v>0</v>
      </c>
      <c r="Q176" s="16">
        <v>0</v>
      </c>
      <c r="R176" s="16">
        <v>0</v>
      </c>
      <c r="S176" s="16">
        <v>0</v>
      </c>
      <c r="T176" s="16">
        <v>0</v>
      </c>
      <c r="U176" s="16">
        <v>0</v>
      </c>
    </row>
    <row r="177" spans="2:21" ht="87" x14ac:dyDescent="0.35">
      <c r="B177" s="12" t="s">
        <v>441</v>
      </c>
      <c r="C177" s="13">
        <v>9</v>
      </c>
      <c r="D177" s="13">
        <v>602</v>
      </c>
      <c r="E177" s="14" t="s">
        <v>503</v>
      </c>
      <c r="F177" s="10" t="s">
        <v>30</v>
      </c>
      <c r="G177" s="12" t="s">
        <v>504</v>
      </c>
      <c r="H177" s="12" t="s">
        <v>535</v>
      </c>
      <c r="I177" s="12" t="s">
        <v>536</v>
      </c>
      <c r="J177" s="10" t="s">
        <v>57</v>
      </c>
      <c r="K177" s="11">
        <v>200</v>
      </c>
      <c r="L177" s="15">
        <v>0</v>
      </c>
      <c r="M177" s="15">
        <v>0</v>
      </c>
      <c r="N177" s="15">
        <v>2410933</v>
      </c>
      <c r="O177" s="15">
        <v>2410933</v>
      </c>
      <c r="P177" s="16">
        <v>0</v>
      </c>
      <c r="Q177" s="16">
        <v>0</v>
      </c>
      <c r="R177" s="16">
        <v>0</v>
      </c>
      <c r="S177" s="16">
        <v>0</v>
      </c>
      <c r="T177" s="16">
        <v>0</v>
      </c>
      <c r="U177" s="16">
        <v>0</v>
      </c>
    </row>
    <row r="178" spans="2:21" ht="58" x14ac:dyDescent="0.35">
      <c r="B178" s="12" t="s">
        <v>441</v>
      </c>
      <c r="C178" s="13">
        <v>9</v>
      </c>
      <c r="D178" s="13">
        <v>602</v>
      </c>
      <c r="E178" s="14" t="s">
        <v>503</v>
      </c>
      <c r="F178" s="10" t="s">
        <v>30</v>
      </c>
      <c r="G178" s="12" t="s">
        <v>504</v>
      </c>
      <c r="H178" s="12" t="s">
        <v>509</v>
      </c>
      <c r="I178" s="12" t="s">
        <v>510</v>
      </c>
      <c r="J178" s="10" t="s">
        <v>57</v>
      </c>
      <c r="K178" s="11">
        <v>200</v>
      </c>
      <c r="L178" s="15">
        <v>2271918</v>
      </c>
      <c r="M178" s="15">
        <v>0</v>
      </c>
      <c r="N178" s="15">
        <v>462689</v>
      </c>
      <c r="O178" s="15">
        <v>0</v>
      </c>
      <c r="P178" s="16">
        <v>0</v>
      </c>
      <c r="Q178" s="16">
        <v>0</v>
      </c>
      <c r="R178" s="16">
        <v>0</v>
      </c>
      <c r="S178" s="16">
        <v>0</v>
      </c>
      <c r="T178" s="16">
        <v>0</v>
      </c>
      <c r="U178" s="16">
        <v>0</v>
      </c>
    </row>
    <row r="179" spans="2:21" ht="87" x14ac:dyDescent="0.35">
      <c r="B179" s="12" t="s">
        <v>441</v>
      </c>
      <c r="C179" s="13">
        <v>9</v>
      </c>
      <c r="D179" s="13">
        <v>602</v>
      </c>
      <c r="E179" s="14" t="s">
        <v>503</v>
      </c>
      <c r="F179" s="10" t="s">
        <v>30</v>
      </c>
      <c r="G179" s="12" t="s">
        <v>504</v>
      </c>
      <c r="H179" s="12" t="s">
        <v>511</v>
      </c>
      <c r="I179" s="12" t="s">
        <v>512</v>
      </c>
      <c r="J179" s="10" t="s">
        <v>57</v>
      </c>
      <c r="K179" s="11">
        <v>200</v>
      </c>
      <c r="L179" s="15">
        <v>-13143045</v>
      </c>
      <c r="M179" s="15">
        <v>-321954</v>
      </c>
      <c r="N179" s="15">
        <v>7098020</v>
      </c>
      <c r="O179" s="15">
        <v>5279027</v>
      </c>
      <c r="P179" s="16">
        <v>0</v>
      </c>
      <c r="Q179" s="16">
        <v>0</v>
      </c>
      <c r="R179" s="16">
        <v>0</v>
      </c>
      <c r="S179" s="16">
        <v>0</v>
      </c>
      <c r="T179" s="16">
        <v>0</v>
      </c>
      <c r="U179" s="16">
        <v>0</v>
      </c>
    </row>
    <row r="180" spans="2:21" ht="72.5" x14ac:dyDescent="0.35">
      <c r="B180" s="12" t="s">
        <v>441</v>
      </c>
      <c r="C180" s="13">
        <v>9</v>
      </c>
      <c r="D180" s="13">
        <v>602</v>
      </c>
      <c r="E180" s="14" t="s">
        <v>503</v>
      </c>
      <c r="F180" s="10" t="s">
        <v>30</v>
      </c>
      <c r="G180" s="12" t="s">
        <v>504</v>
      </c>
      <c r="H180" s="12" t="s">
        <v>31</v>
      </c>
      <c r="I180" s="12" t="s">
        <v>513</v>
      </c>
      <c r="J180" s="10" t="s">
        <v>57</v>
      </c>
      <c r="K180" s="11">
        <v>200</v>
      </c>
      <c r="L180" s="15">
        <v>-279325319</v>
      </c>
      <c r="M180" s="15">
        <v>12266384</v>
      </c>
      <c r="N180" s="15">
        <v>1483717796</v>
      </c>
      <c r="O180" s="15">
        <v>1356069626</v>
      </c>
      <c r="P180" s="16">
        <v>0</v>
      </c>
      <c r="Q180" s="16">
        <v>0</v>
      </c>
      <c r="R180" s="16">
        <v>0</v>
      </c>
      <c r="S180" s="16">
        <v>0</v>
      </c>
      <c r="T180" s="16">
        <v>0</v>
      </c>
      <c r="U180" s="16">
        <v>0</v>
      </c>
    </row>
    <row r="181" spans="2:21" ht="87" x14ac:dyDescent="0.35">
      <c r="B181" s="12" t="s">
        <v>441</v>
      </c>
      <c r="C181" s="13">
        <v>9</v>
      </c>
      <c r="D181" s="13">
        <v>602</v>
      </c>
      <c r="E181" s="14" t="s">
        <v>503</v>
      </c>
      <c r="F181" s="10" t="s">
        <v>30</v>
      </c>
      <c r="G181" s="12" t="s">
        <v>504</v>
      </c>
      <c r="H181" s="12" t="s">
        <v>32</v>
      </c>
      <c r="I181" s="12" t="s">
        <v>514</v>
      </c>
      <c r="J181" s="10" t="s">
        <v>57</v>
      </c>
      <c r="K181" s="11">
        <v>200</v>
      </c>
      <c r="L181" s="15">
        <v>-5888208</v>
      </c>
      <c r="M181" s="15">
        <v>-2820997</v>
      </c>
      <c r="N181" s="15">
        <v>16495016</v>
      </c>
      <c r="O181" s="15">
        <v>634327</v>
      </c>
      <c r="P181" s="16">
        <v>0</v>
      </c>
      <c r="Q181" s="16">
        <v>0</v>
      </c>
      <c r="R181" s="16">
        <v>0</v>
      </c>
      <c r="S181" s="16">
        <v>0</v>
      </c>
      <c r="T181" s="16">
        <v>0</v>
      </c>
      <c r="U181" s="16">
        <v>0</v>
      </c>
    </row>
    <row r="182" spans="2:21" ht="87" x14ac:dyDescent="0.35">
      <c r="B182" s="12" t="s">
        <v>441</v>
      </c>
      <c r="C182" s="13">
        <v>9</v>
      </c>
      <c r="D182" s="13">
        <v>602</v>
      </c>
      <c r="E182" s="14" t="s">
        <v>503</v>
      </c>
      <c r="F182" s="10" t="s">
        <v>30</v>
      </c>
      <c r="G182" s="12" t="s">
        <v>504</v>
      </c>
      <c r="H182" s="12" t="s">
        <v>537</v>
      </c>
      <c r="I182" s="12" t="s">
        <v>538</v>
      </c>
      <c r="J182" s="10" t="s">
        <v>57</v>
      </c>
      <c r="K182" s="11">
        <v>200</v>
      </c>
      <c r="L182" s="15">
        <v>0</v>
      </c>
      <c r="M182" s="15">
        <v>0</v>
      </c>
      <c r="N182" s="15">
        <v>0</v>
      </c>
      <c r="O182" s="15">
        <v>0</v>
      </c>
      <c r="P182" s="16">
        <v>0</v>
      </c>
      <c r="Q182" s="16">
        <v>0</v>
      </c>
      <c r="R182" s="16">
        <v>0</v>
      </c>
      <c r="S182" s="16">
        <v>0</v>
      </c>
      <c r="T182" s="16">
        <v>0</v>
      </c>
      <c r="U182" s="16">
        <v>0</v>
      </c>
    </row>
    <row r="183" spans="2:21" ht="87" x14ac:dyDescent="0.35">
      <c r="B183" s="12" t="s">
        <v>441</v>
      </c>
      <c r="C183" s="13">
        <v>9</v>
      </c>
      <c r="D183" s="13">
        <v>602</v>
      </c>
      <c r="E183" s="14" t="s">
        <v>503</v>
      </c>
      <c r="F183" s="10" t="s">
        <v>30</v>
      </c>
      <c r="G183" s="12" t="s">
        <v>504</v>
      </c>
      <c r="H183" s="12" t="s">
        <v>525</v>
      </c>
      <c r="I183" s="12" t="s">
        <v>526</v>
      </c>
      <c r="J183" s="10" t="s">
        <v>57</v>
      </c>
      <c r="K183" s="11">
        <v>200</v>
      </c>
      <c r="L183" s="15">
        <v>0</v>
      </c>
      <c r="M183" s="15">
        <v>0</v>
      </c>
      <c r="N183" s="15">
        <v>0</v>
      </c>
      <c r="O183" s="15">
        <v>0</v>
      </c>
      <c r="P183" s="16">
        <v>0</v>
      </c>
      <c r="Q183" s="16">
        <v>0</v>
      </c>
      <c r="R183" s="16">
        <v>0</v>
      </c>
      <c r="S183" s="16">
        <v>0</v>
      </c>
      <c r="T183" s="16">
        <v>0</v>
      </c>
      <c r="U183" s="16">
        <v>0</v>
      </c>
    </row>
    <row r="184" spans="2:21" ht="101.5" x14ac:dyDescent="0.35">
      <c r="B184" s="12" t="s">
        <v>441</v>
      </c>
      <c r="C184" s="13">
        <v>9</v>
      </c>
      <c r="D184" s="13">
        <v>602</v>
      </c>
      <c r="E184" s="14" t="s">
        <v>503</v>
      </c>
      <c r="F184" s="10" t="s">
        <v>30</v>
      </c>
      <c r="G184" s="12" t="s">
        <v>504</v>
      </c>
      <c r="H184" s="12" t="s">
        <v>527</v>
      </c>
      <c r="I184" s="12" t="s">
        <v>528</v>
      </c>
      <c r="J184" s="10" t="s">
        <v>57</v>
      </c>
      <c r="K184" s="11">
        <v>200</v>
      </c>
      <c r="L184" s="15">
        <v>0</v>
      </c>
      <c r="M184" s="15">
        <v>0</v>
      </c>
      <c r="N184" s="15">
        <v>0</v>
      </c>
      <c r="O184" s="15">
        <v>0</v>
      </c>
      <c r="P184" s="16">
        <v>0</v>
      </c>
      <c r="Q184" s="16">
        <v>3.5</v>
      </c>
      <c r="R184" s="16">
        <v>0</v>
      </c>
      <c r="S184" s="16">
        <v>3.5</v>
      </c>
      <c r="T184" s="16">
        <v>0</v>
      </c>
      <c r="U184" s="16">
        <v>7</v>
      </c>
    </row>
    <row r="185" spans="2:21" ht="58" x14ac:dyDescent="0.35">
      <c r="B185" s="12" t="s">
        <v>441</v>
      </c>
      <c r="C185" s="13">
        <v>9</v>
      </c>
      <c r="D185" s="13">
        <v>602</v>
      </c>
      <c r="E185" s="14" t="s">
        <v>503</v>
      </c>
      <c r="F185" s="10" t="s">
        <v>30</v>
      </c>
      <c r="G185" s="12" t="s">
        <v>504</v>
      </c>
      <c r="H185" s="12" t="s">
        <v>539</v>
      </c>
      <c r="I185" s="12" t="s">
        <v>540</v>
      </c>
      <c r="J185" s="10" t="s">
        <v>57</v>
      </c>
      <c r="K185" s="11">
        <v>200</v>
      </c>
      <c r="L185" s="15">
        <v>0</v>
      </c>
      <c r="M185" s="15">
        <v>1117018</v>
      </c>
      <c r="N185" s="15">
        <v>0</v>
      </c>
      <c r="O185" s="15">
        <v>1187947</v>
      </c>
      <c r="P185" s="16">
        <v>0</v>
      </c>
      <c r="Q185" s="16">
        <v>0</v>
      </c>
      <c r="R185" s="16">
        <v>0</v>
      </c>
      <c r="S185" s="16">
        <v>0</v>
      </c>
      <c r="T185" s="16">
        <v>0</v>
      </c>
      <c r="U185" s="16">
        <v>0</v>
      </c>
    </row>
    <row r="186" spans="2:21" ht="72.5" x14ac:dyDescent="0.35">
      <c r="B186" s="12" t="s">
        <v>441</v>
      </c>
      <c r="C186" s="13">
        <v>9</v>
      </c>
      <c r="D186" s="13">
        <v>602</v>
      </c>
      <c r="E186" s="14" t="s">
        <v>503</v>
      </c>
      <c r="F186" s="10" t="s">
        <v>30</v>
      </c>
      <c r="G186" s="12" t="s">
        <v>504</v>
      </c>
      <c r="H186" s="12" t="s">
        <v>529</v>
      </c>
      <c r="I186" s="12" t="s">
        <v>530</v>
      </c>
      <c r="J186" s="10" t="s">
        <v>57</v>
      </c>
      <c r="K186" s="11">
        <v>200</v>
      </c>
      <c r="L186" s="15">
        <v>0</v>
      </c>
      <c r="M186" s="15">
        <v>41616322</v>
      </c>
      <c r="N186" s="15">
        <v>0</v>
      </c>
      <c r="O186" s="15">
        <v>47194131</v>
      </c>
      <c r="P186" s="16">
        <v>0</v>
      </c>
      <c r="Q186" s="16">
        <v>0</v>
      </c>
      <c r="R186" s="16">
        <v>0</v>
      </c>
      <c r="S186" s="16">
        <v>0</v>
      </c>
      <c r="T186" s="16">
        <v>0</v>
      </c>
      <c r="U186" s="16">
        <v>0</v>
      </c>
    </row>
    <row r="187" spans="2:21" ht="101.5" x14ac:dyDescent="0.35">
      <c r="B187" s="12" t="s">
        <v>441</v>
      </c>
      <c r="C187" s="13">
        <v>9</v>
      </c>
      <c r="D187" s="13">
        <v>602</v>
      </c>
      <c r="E187" s="14" t="s">
        <v>503</v>
      </c>
      <c r="F187" s="10" t="s">
        <v>30</v>
      </c>
      <c r="G187" s="12" t="s">
        <v>504</v>
      </c>
      <c r="H187" s="12" t="s">
        <v>531</v>
      </c>
      <c r="I187" s="12" t="s">
        <v>532</v>
      </c>
      <c r="J187" s="10" t="s">
        <v>57</v>
      </c>
      <c r="K187" s="11">
        <v>200</v>
      </c>
      <c r="L187" s="15">
        <v>1689750</v>
      </c>
      <c r="M187" s="15">
        <v>0</v>
      </c>
      <c r="N187" s="15">
        <v>2594750</v>
      </c>
      <c r="O187" s="15">
        <v>0</v>
      </c>
      <c r="P187" s="16">
        <v>0</v>
      </c>
      <c r="Q187" s="16">
        <v>0</v>
      </c>
      <c r="R187" s="16">
        <v>0</v>
      </c>
      <c r="S187" s="16">
        <v>0</v>
      </c>
      <c r="T187" s="16">
        <v>0</v>
      </c>
      <c r="U187" s="16">
        <v>0</v>
      </c>
    </row>
    <row r="188" spans="2:21" ht="188.5" x14ac:dyDescent="0.35">
      <c r="B188" s="12" t="s">
        <v>441</v>
      </c>
      <c r="C188" s="13">
        <v>9</v>
      </c>
      <c r="D188" s="13">
        <v>602</v>
      </c>
      <c r="E188" s="14" t="s">
        <v>503</v>
      </c>
      <c r="F188" s="10" t="s">
        <v>30</v>
      </c>
      <c r="G188" s="12" t="s">
        <v>504</v>
      </c>
      <c r="H188" s="12" t="s">
        <v>515</v>
      </c>
      <c r="I188" s="12" t="s">
        <v>516</v>
      </c>
      <c r="J188" s="10" t="s">
        <v>57</v>
      </c>
      <c r="K188" s="11">
        <v>200</v>
      </c>
      <c r="L188" s="15">
        <v>0</v>
      </c>
      <c r="M188" s="15">
        <v>85000</v>
      </c>
      <c r="N188" s="15">
        <v>0</v>
      </c>
      <c r="O188" s="15">
        <v>85000</v>
      </c>
      <c r="P188" s="16">
        <v>0</v>
      </c>
      <c r="Q188" s="16">
        <v>0.5</v>
      </c>
      <c r="R188" s="16">
        <v>0</v>
      </c>
      <c r="S188" s="16">
        <v>0.5</v>
      </c>
      <c r="T188" s="16">
        <v>0</v>
      </c>
      <c r="U188" s="16">
        <v>1</v>
      </c>
    </row>
    <row r="189" spans="2:21" ht="101.5" x14ac:dyDescent="0.35">
      <c r="B189" s="12" t="s">
        <v>441</v>
      </c>
      <c r="C189" s="13">
        <v>9</v>
      </c>
      <c r="D189" s="13">
        <v>720</v>
      </c>
      <c r="E189" s="14" t="s">
        <v>543</v>
      </c>
      <c r="F189" s="10" t="s">
        <v>33</v>
      </c>
      <c r="G189" s="12" t="s">
        <v>544</v>
      </c>
      <c r="H189" s="12" t="s">
        <v>573</v>
      </c>
      <c r="I189" s="12" t="s">
        <v>574</v>
      </c>
      <c r="J189" s="10" t="s">
        <v>142</v>
      </c>
      <c r="K189" s="11">
        <v>100</v>
      </c>
      <c r="L189" s="15">
        <v>0</v>
      </c>
      <c r="M189" s="15">
        <v>-85000</v>
      </c>
      <c r="N189" s="15">
        <v>0</v>
      </c>
      <c r="O189" s="15">
        <v>0</v>
      </c>
      <c r="P189" s="16">
        <v>0</v>
      </c>
      <c r="Q189" s="16">
        <v>0</v>
      </c>
      <c r="R189" s="16">
        <v>0</v>
      </c>
      <c r="S189" s="16">
        <v>0</v>
      </c>
      <c r="T189" s="16">
        <v>0</v>
      </c>
      <c r="U189" s="16">
        <v>0</v>
      </c>
    </row>
    <row r="190" spans="2:21" ht="101.5" x14ac:dyDescent="0.35">
      <c r="B190" s="12" t="s">
        <v>441</v>
      </c>
      <c r="C190" s="13">
        <v>9</v>
      </c>
      <c r="D190" s="13">
        <v>720</v>
      </c>
      <c r="E190" s="14" t="s">
        <v>543</v>
      </c>
      <c r="F190" s="10" t="s">
        <v>33</v>
      </c>
      <c r="G190" s="12" t="s">
        <v>544</v>
      </c>
      <c r="H190" s="12" t="s">
        <v>575</v>
      </c>
      <c r="I190" s="12" t="s">
        <v>576</v>
      </c>
      <c r="J190" s="10" t="s">
        <v>142</v>
      </c>
      <c r="K190" s="11">
        <v>100</v>
      </c>
      <c r="L190" s="15">
        <v>0</v>
      </c>
      <c r="M190" s="15">
        <v>-1023050</v>
      </c>
      <c r="N190" s="15">
        <v>0</v>
      </c>
      <c r="O190" s="15">
        <v>0</v>
      </c>
      <c r="P190" s="16">
        <v>0</v>
      </c>
      <c r="Q190" s="16">
        <v>0</v>
      </c>
      <c r="R190" s="16">
        <v>0</v>
      </c>
      <c r="S190" s="16">
        <v>0</v>
      </c>
      <c r="T190" s="16">
        <v>0</v>
      </c>
      <c r="U190" s="16">
        <v>0</v>
      </c>
    </row>
    <row r="191" spans="2:21" ht="87" x14ac:dyDescent="0.35">
      <c r="B191" s="12" t="s">
        <v>441</v>
      </c>
      <c r="C191" s="13">
        <v>9</v>
      </c>
      <c r="D191" s="13">
        <v>720</v>
      </c>
      <c r="E191" s="14" t="s">
        <v>543</v>
      </c>
      <c r="F191" s="10" t="s">
        <v>33</v>
      </c>
      <c r="G191" s="12" t="s">
        <v>544</v>
      </c>
      <c r="H191" s="12" t="s">
        <v>551</v>
      </c>
      <c r="I191" s="12" t="s">
        <v>552</v>
      </c>
      <c r="J191" s="10" t="s">
        <v>57</v>
      </c>
      <c r="K191" s="11">
        <v>200</v>
      </c>
      <c r="L191" s="15">
        <v>0</v>
      </c>
      <c r="M191" s="15">
        <v>20000000</v>
      </c>
      <c r="N191" s="15">
        <v>0</v>
      </c>
      <c r="O191" s="15">
        <v>0</v>
      </c>
      <c r="P191" s="16">
        <v>0</v>
      </c>
      <c r="Q191" s="16">
        <v>0</v>
      </c>
      <c r="R191" s="16">
        <v>0</v>
      </c>
      <c r="S191" s="16">
        <v>0</v>
      </c>
      <c r="T191" s="16">
        <v>0</v>
      </c>
      <c r="U191" s="16">
        <v>0</v>
      </c>
    </row>
    <row r="192" spans="2:21" ht="159.5" x14ac:dyDescent="0.35">
      <c r="B192" s="12" t="s">
        <v>441</v>
      </c>
      <c r="C192" s="13">
        <v>9</v>
      </c>
      <c r="D192" s="13">
        <v>720</v>
      </c>
      <c r="E192" s="14" t="s">
        <v>543</v>
      </c>
      <c r="F192" s="10" t="s">
        <v>33</v>
      </c>
      <c r="G192" s="12" t="s">
        <v>544</v>
      </c>
      <c r="H192" s="12" t="s">
        <v>567</v>
      </c>
      <c r="I192" s="12" t="s">
        <v>568</v>
      </c>
      <c r="J192" s="10" t="s">
        <v>57</v>
      </c>
      <c r="K192" s="11">
        <v>200</v>
      </c>
      <c r="L192" s="15">
        <v>0</v>
      </c>
      <c r="M192" s="15">
        <v>0</v>
      </c>
      <c r="N192" s="15">
        <v>0</v>
      </c>
      <c r="O192" s="15">
        <v>0</v>
      </c>
      <c r="P192" s="16">
        <v>0</v>
      </c>
      <c r="Q192" s="16">
        <v>0</v>
      </c>
      <c r="R192" s="16">
        <v>0</v>
      </c>
      <c r="S192" s="16">
        <v>0</v>
      </c>
      <c r="T192" s="16">
        <v>0</v>
      </c>
      <c r="U192" s="16">
        <v>0</v>
      </c>
    </row>
    <row r="193" spans="2:21" ht="87" x14ac:dyDescent="0.35">
      <c r="B193" s="12" t="s">
        <v>441</v>
      </c>
      <c r="C193" s="13">
        <v>9</v>
      </c>
      <c r="D193" s="13">
        <v>720</v>
      </c>
      <c r="E193" s="14" t="s">
        <v>543</v>
      </c>
      <c r="F193" s="10" t="s">
        <v>33</v>
      </c>
      <c r="G193" s="12" t="s">
        <v>544</v>
      </c>
      <c r="H193" s="12" t="s">
        <v>569</v>
      </c>
      <c r="I193" s="12" t="s">
        <v>570</v>
      </c>
      <c r="J193" s="10" t="s">
        <v>57</v>
      </c>
      <c r="K193" s="11">
        <v>200</v>
      </c>
      <c r="L193" s="15">
        <v>0</v>
      </c>
      <c r="M193" s="15">
        <v>0</v>
      </c>
      <c r="N193" s="15">
        <v>0</v>
      </c>
      <c r="O193" s="15">
        <v>0</v>
      </c>
      <c r="P193" s="16">
        <v>0</v>
      </c>
      <c r="Q193" s="16">
        <v>0</v>
      </c>
      <c r="R193" s="16">
        <v>0</v>
      </c>
      <c r="S193" s="16">
        <v>0</v>
      </c>
      <c r="T193" s="16">
        <v>0</v>
      </c>
      <c r="U193" s="16">
        <v>0</v>
      </c>
    </row>
    <row r="194" spans="2:21" ht="232" x14ac:dyDescent="0.35">
      <c r="B194" s="12" t="s">
        <v>441</v>
      </c>
      <c r="C194" s="13">
        <v>9</v>
      </c>
      <c r="D194" s="13">
        <v>720</v>
      </c>
      <c r="E194" s="14" t="s">
        <v>543</v>
      </c>
      <c r="F194" s="10" t="s">
        <v>33</v>
      </c>
      <c r="G194" s="12" t="s">
        <v>544</v>
      </c>
      <c r="H194" s="12" t="s">
        <v>571</v>
      </c>
      <c r="I194" s="12" t="s">
        <v>572</v>
      </c>
      <c r="J194" s="10" t="s">
        <v>57</v>
      </c>
      <c r="K194" s="11">
        <v>200</v>
      </c>
      <c r="L194" s="15">
        <v>0</v>
      </c>
      <c r="M194" s="15">
        <v>0</v>
      </c>
      <c r="N194" s="15">
        <v>0</v>
      </c>
      <c r="O194" s="15">
        <v>0</v>
      </c>
      <c r="P194" s="16">
        <v>0</v>
      </c>
      <c r="Q194" s="16">
        <v>0</v>
      </c>
      <c r="R194" s="16">
        <v>0</v>
      </c>
      <c r="S194" s="16">
        <v>0</v>
      </c>
      <c r="T194" s="16">
        <v>0</v>
      </c>
      <c r="U194" s="16">
        <v>0</v>
      </c>
    </row>
    <row r="195" spans="2:21" ht="58" x14ac:dyDescent="0.35">
      <c r="B195" s="12" t="s">
        <v>441</v>
      </c>
      <c r="C195" s="13">
        <v>9</v>
      </c>
      <c r="D195" s="13">
        <v>720</v>
      </c>
      <c r="E195" s="14" t="s">
        <v>543</v>
      </c>
      <c r="F195" s="10" t="s">
        <v>33</v>
      </c>
      <c r="G195" s="12" t="s">
        <v>544</v>
      </c>
      <c r="H195" s="12" t="s">
        <v>553</v>
      </c>
      <c r="I195" s="12" t="s">
        <v>554</v>
      </c>
      <c r="J195" s="10" t="s">
        <v>57</v>
      </c>
      <c r="K195" s="11">
        <v>200</v>
      </c>
      <c r="L195" s="15">
        <v>0</v>
      </c>
      <c r="M195" s="15">
        <v>8000000</v>
      </c>
      <c r="N195" s="15">
        <v>0</v>
      </c>
      <c r="O195" s="15">
        <v>0</v>
      </c>
      <c r="P195" s="16">
        <v>0</v>
      </c>
      <c r="Q195" s="16">
        <v>0</v>
      </c>
      <c r="R195" s="16">
        <v>0</v>
      </c>
      <c r="S195" s="16">
        <v>0</v>
      </c>
      <c r="T195" s="16">
        <v>0</v>
      </c>
      <c r="U195" s="16">
        <v>0</v>
      </c>
    </row>
    <row r="196" spans="2:21" ht="101.5" x14ac:dyDescent="0.35">
      <c r="B196" s="12" t="s">
        <v>441</v>
      </c>
      <c r="C196" s="13">
        <v>9</v>
      </c>
      <c r="D196" s="13">
        <v>720</v>
      </c>
      <c r="E196" s="14" t="s">
        <v>543</v>
      </c>
      <c r="F196" s="10" t="s">
        <v>33</v>
      </c>
      <c r="G196" s="12" t="s">
        <v>544</v>
      </c>
      <c r="H196" s="12" t="s">
        <v>555</v>
      </c>
      <c r="I196" s="12" t="s">
        <v>556</v>
      </c>
      <c r="J196" s="10" t="s">
        <v>57</v>
      </c>
      <c r="K196" s="11">
        <v>200</v>
      </c>
      <c r="L196" s="15">
        <v>0</v>
      </c>
      <c r="M196" s="15">
        <v>15000000</v>
      </c>
      <c r="N196" s="15">
        <v>0</v>
      </c>
      <c r="O196" s="15">
        <v>0</v>
      </c>
      <c r="P196" s="16">
        <v>0</v>
      </c>
      <c r="Q196" s="16">
        <v>0</v>
      </c>
      <c r="R196" s="16">
        <v>0</v>
      </c>
      <c r="S196" s="16">
        <v>0</v>
      </c>
      <c r="T196" s="16">
        <v>0</v>
      </c>
      <c r="U196" s="16">
        <v>0</v>
      </c>
    </row>
    <row r="197" spans="2:21" ht="116" x14ac:dyDescent="0.35">
      <c r="B197" s="12" t="s">
        <v>441</v>
      </c>
      <c r="C197" s="13">
        <v>9</v>
      </c>
      <c r="D197" s="13">
        <v>720</v>
      </c>
      <c r="E197" s="14" t="s">
        <v>543</v>
      </c>
      <c r="F197" s="10" t="s">
        <v>33</v>
      </c>
      <c r="G197" s="12" t="s">
        <v>544</v>
      </c>
      <c r="H197" s="12" t="s">
        <v>549</v>
      </c>
      <c r="I197" s="12" t="s">
        <v>550</v>
      </c>
      <c r="J197" s="10" t="s">
        <v>57</v>
      </c>
      <c r="K197" s="11">
        <v>200</v>
      </c>
      <c r="L197" s="15">
        <v>0</v>
      </c>
      <c r="M197" s="15">
        <v>261164</v>
      </c>
      <c r="N197" s="15">
        <v>0</v>
      </c>
      <c r="O197" s="15">
        <v>0</v>
      </c>
      <c r="P197" s="16">
        <v>0</v>
      </c>
      <c r="Q197" s="16">
        <v>2</v>
      </c>
      <c r="R197" s="16">
        <v>0</v>
      </c>
      <c r="S197" s="16">
        <v>0</v>
      </c>
      <c r="T197" s="16">
        <v>0</v>
      </c>
      <c r="U197" s="16">
        <v>2</v>
      </c>
    </row>
    <row r="198" spans="2:21" ht="116" x14ac:dyDescent="0.35">
      <c r="B198" s="12" t="s">
        <v>441</v>
      </c>
      <c r="C198" s="13">
        <v>9</v>
      </c>
      <c r="D198" s="13">
        <v>720</v>
      </c>
      <c r="E198" s="14" t="s">
        <v>543</v>
      </c>
      <c r="F198" s="10" t="s">
        <v>33</v>
      </c>
      <c r="G198" s="12" t="s">
        <v>544</v>
      </c>
      <c r="H198" s="12" t="s">
        <v>563</v>
      </c>
      <c r="I198" s="12" t="s">
        <v>564</v>
      </c>
      <c r="J198" s="10" t="s">
        <v>57</v>
      </c>
      <c r="K198" s="11">
        <v>200</v>
      </c>
      <c r="L198" s="15">
        <v>0</v>
      </c>
      <c r="M198" s="15">
        <v>58345204</v>
      </c>
      <c r="N198" s="15">
        <v>0</v>
      </c>
      <c r="O198" s="15">
        <v>0</v>
      </c>
      <c r="P198" s="16">
        <v>0</v>
      </c>
      <c r="Q198" s="16">
        <v>5</v>
      </c>
      <c r="R198" s="16">
        <v>0</v>
      </c>
      <c r="S198" s="16">
        <v>0</v>
      </c>
      <c r="T198" s="16">
        <v>0</v>
      </c>
      <c r="U198" s="16">
        <v>5</v>
      </c>
    </row>
    <row r="199" spans="2:21" ht="101.5" x14ac:dyDescent="0.35">
      <c r="B199" s="12" t="s">
        <v>441</v>
      </c>
      <c r="C199" s="13">
        <v>9</v>
      </c>
      <c r="D199" s="13">
        <v>720</v>
      </c>
      <c r="E199" s="14" t="s">
        <v>543</v>
      </c>
      <c r="F199" s="10" t="s">
        <v>33</v>
      </c>
      <c r="G199" s="12" t="s">
        <v>544</v>
      </c>
      <c r="H199" s="12" t="s">
        <v>561</v>
      </c>
      <c r="I199" s="12" t="s">
        <v>562</v>
      </c>
      <c r="J199" s="10" t="s">
        <v>57</v>
      </c>
      <c r="K199" s="11">
        <v>200</v>
      </c>
      <c r="L199" s="15">
        <v>0</v>
      </c>
      <c r="M199" s="15">
        <v>0</v>
      </c>
      <c r="N199" s="15">
        <v>1416398</v>
      </c>
      <c r="O199" s="15">
        <v>1416398</v>
      </c>
      <c r="P199" s="16">
        <v>0</v>
      </c>
      <c r="Q199" s="16">
        <v>0</v>
      </c>
      <c r="R199" s="16">
        <v>0</v>
      </c>
      <c r="S199" s="16">
        <v>0</v>
      </c>
      <c r="T199" s="16">
        <v>0</v>
      </c>
      <c r="U199" s="16">
        <v>0</v>
      </c>
    </row>
    <row r="200" spans="2:21" ht="87" x14ac:dyDescent="0.35">
      <c r="B200" s="12" t="s">
        <v>441</v>
      </c>
      <c r="C200" s="13">
        <v>9</v>
      </c>
      <c r="D200" s="13">
        <v>720</v>
      </c>
      <c r="E200" s="14" t="s">
        <v>543</v>
      </c>
      <c r="F200" s="10" t="s">
        <v>33</v>
      </c>
      <c r="G200" s="12" t="s">
        <v>544</v>
      </c>
      <c r="H200" s="12" t="s">
        <v>565</v>
      </c>
      <c r="I200" s="12" t="s">
        <v>566</v>
      </c>
      <c r="J200" s="10" t="s">
        <v>57</v>
      </c>
      <c r="K200" s="11">
        <v>200</v>
      </c>
      <c r="L200" s="15">
        <v>0</v>
      </c>
      <c r="M200" s="15">
        <v>97795</v>
      </c>
      <c r="N200" s="15">
        <v>0</v>
      </c>
      <c r="O200" s="15">
        <v>0</v>
      </c>
      <c r="P200" s="16">
        <v>0</v>
      </c>
      <c r="Q200" s="16">
        <v>1</v>
      </c>
      <c r="R200" s="16">
        <v>0</v>
      </c>
      <c r="S200" s="16">
        <v>0</v>
      </c>
      <c r="T200" s="16">
        <v>0</v>
      </c>
      <c r="U200" s="16">
        <v>1</v>
      </c>
    </row>
    <row r="201" spans="2:21" ht="72.5" x14ac:dyDescent="0.35">
      <c r="B201" s="12" t="s">
        <v>441</v>
      </c>
      <c r="C201" s="13">
        <v>9</v>
      </c>
      <c r="D201" s="13">
        <v>720</v>
      </c>
      <c r="E201" s="14" t="s">
        <v>543</v>
      </c>
      <c r="F201" s="10" t="s">
        <v>33</v>
      </c>
      <c r="G201" s="12" t="s">
        <v>544</v>
      </c>
      <c r="H201" s="12" t="s">
        <v>557</v>
      </c>
      <c r="I201" s="12" t="s">
        <v>558</v>
      </c>
      <c r="J201" s="10" t="s">
        <v>57</v>
      </c>
      <c r="K201" s="11">
        <v>200</v>
      </c>
      <c r="L201" s="15">
        <v>0</v>
      </c>
      <c r="M201" s="15">
        <v>20000000</v>
      </c>
      <c r="N201" s="15">
        <v>0</v>
      </c>
      <c r="O201" s="15">
        <v>0</v>
      </c>
      <c r="P201" s="16">
        <v>0</v>
      </c>
      <c r="Q201" s="16">
        <v>0</v>
      </c>
      <c r="R201" s="16">
        <v>0</v>
      </c>
      <c r="S201" s="16">
        <v>0</v>
      </c>
      <c r="T201" s="16">
        <v>0</v>
      </c>
      <c r="U201" s="16">
        <v>0</v>
      </c>
    </row>
    <row r="202" spans="2:21" ht="87" x14ac:dyDescent="0.35">
      <c r="B202" s="12" t="s">
        <v>441</v>
      </c>
      <c r="C202" s="13">
        <v>9</v>
      </c>
      <c r="D202" s="13">
        <v>720</v>
      </c>
      <c r="E202" s="14" t="s">
        <v>543</v>
      </c>
      <c r="F202" s="10" t="s">
        <v>33</v>
      </c>
      <c r="G202" s="12" t="s">
        <v>544</v>
      </c>
      <c r="H202" s="12" t="s">
        <v>545</v>
      </c>
      <c r="I202" s="12" t="s">
        <v>546</v>
      </c>
      <c r="J202" s="10" t="s">
        <v>57</v>
      </c>
      <c r="K202" s="11">
        <v>200</v>
      </c>
      <c r="L202" s="15">
        <v>0</v>
      </c>
      <c r="M202" s="15">
        <v>162878</v>
      </c>
      <c r="N202" s="15">
        <v>0</v>
      </c>
      <c r="O202" s="15">
        <v>23268</v>
      </c>
      <c r="P202" s="16">
        <v>0</v>
      </c>
      <c r="Q202" s="16">
        <v>2</v>
      </c>
      <c r="R202" s="16">
        <v>0</v>
      </c>
      <c r="S202" s="16">
        <v>0</v>
      </c>
      <c r="T202" s="16">
        <v>0</v>
      </c>
      <c r="U202" s="16">
        <v>2</v>
      </c>
    </row>
    <row r="203" spans="2:21" ht="116" x14ac:dyDescent="0.35">
      <c r="B203" s="12" t="s">
        <v>441</v>
      </c>
      <c r="C203" s="13">
        <v>9</v>
      </c>
      <c r="D203" s="13">
        <v>720</v>
      </c>
      <c r="E203" s="14" t="s">
        <v>543</v>
      </c>
      <c r="F203" s="10" t="s">
        <v>33</v>
      </c>
      <c r="G203" s="12" t="s">
        <v>544</v>
      </c>
      <c r="H203" s="12" t="s">
        <v>559</v>
      </c>
      <c r="I203" s="12" t="s">
        <v>560</v>
      </c>
      <c r="J203" s="10" t="s">
        <v>57</v>
      </c>
      <c r="K203" s="11">
        <v>200</v>
      </c>
      <c r="L203" s="15">
        <v>0</v>
      </c>
      <c r="M203" s="15">
        <v>1000000</v>
      </c>
      <c r="N203" s="15">
        <v>0</v>
      </c>
      <c r="O203" s="15">
        <v>0</v>
      </c>
      <c r="P203" s="16">
        <v>0</v>
      </c>
      <c r="Q203" s="16">
        <v>0</v>
      </c>
      <c r="R203" s="16">
        <v>0</v>
      </c>
      <c r="S203" s="16">
        <v>0</v>
      </c>
      <c r="T203" s="16">
        <v>0</v>
      </c>
      <c r="U203" s="16">
        <v>0</v>
      </c>
    </row>
    <row r="204" spans="2:21" ht="145" x14ac:dyDescent="0.35">
      <c r="B204" s="12" t="s">
        <v>441</v>
      </c>
      <c r="C204" s="13">
        <v>9</v>
      </c>
      <c r="D204" s="13">
        <v>720</v>
      </c>
      <c r="E204" s="14" t="s">
        <v>543</v>
      </c>
      <c r="F204" s="10" t="s">
        <v>33</v>
      </c>
      <c r="G204" s="12" t="s">
        <v>544</v>
      </c>
      <c r="H204" s="12" t="s">
        <v>547</v>
      </c>
      <c r="I204" s="12" t="s">
        <v>548</v>
      </c>
      <c r="J204" s="10" t="s">
        <v>57</v>
      </c>
      <c r="K204" s="11">
        <v>200</v>
      </c>
      <c r="L204" s="15">
        <v>0</v>
      </c>
      <c r="M204" s="15">
        <v>350000</v>
      </c>
      <c r="N204" s="15">
        <v>0</v>
      </c>
      <c r="O204" s="15">
        <v>0</v>
      </c>
      <c r="P204" s="16">
        <v>0</v>
      </c>
      <c r="Q204" s="16">
        <v>0</v>
      </c>
      <c r="R204" s="16">
        <v>0</v>
      </c>
      <c r="S204" s="16">
        <v>0</v>
      </c>
      <c r="T204" s="16">
        <v>0</v>
      </c>
      <c r="U204" s="16">
        <v>0</v>
      </c>
    </row>
    <row r="205" spans="2:21" ht="101.5" x14ac:dyDescent="0.35">
      <c r="B205" s="12" t="s">
        <v>441</v>
      </c>
      <c r="C205" s="13">
        <v>9</v>
      </c>
      <c r="D205" s="13">
        <v>792</v>
      </c>
      <c r="E205" s="14" t="s">
        <v>577</v>
      </c>
      <c r="F205" s="10" t="s">
        <v>34</v>
      </c>
      <c r="G205" s="12" t="s">
        <v>578</v>
      </c>
      <c r="H205" s="12" t="s">
        <v>575</v>
      </c>
      <c r="I205" s="12" t="s">
        <v>576</v>
      </c>
      <c r="J205" s="10" t="s">
        <v>142</v>
      </c>
      <c r="K205" s="11">
        <v>100</v>
      </c>
      <c r="L205" s="15">
        <v>0</v>
      </c>
      <c r="M205" s="15">
        <v>895168</v>
      </c>
      <c r="N205" s="15">
        <v>0</v>
      </c>
      <c r="O205" s="15">
        <v>0</v>
      </c>
      <c r="P205" s="16">
        <v>0</v>
      </c>
      <c r="Q205" s="16">
        <v>0</v>
      </c>
      <c r="R205" s="16">
        <v>0</v>
      </c>
      <c r="S205" s="16">
        <v>0</v>
      </c>
      <c r="T205" s="16">
        <v>0</v>
      </c>
      <c r="U205" s="16">
        <v>0</v>
      </c>
    </row>
    <row r="206" spans="2:21" ht="87" x14ac:dyDescent="0.35">
      <c r="B206" s="12" t="s">
        <v>441</v>
      </c>
      <c r="C206" s="13">
        <v>9</v>
      </c>
      <c r="D206" s="13">
        <v>792</v>
      </c>
      <c r="E206" s="14" t="s">
        <v>577</v>
      </c>
      <c r="F206" s="10" t="s">
        <v>34</v>
      </c>
      <c r="G206" s="12" t="s">
        <v>578</v>
      </c>
      <c r="H206" s="12" t="s">
        <v>579</v>
      </c>
      <c r="I206" s="12" t="s">
        <v>580</v>
      </c>
      <c r="J206" s="10" t="s">
        <v>57</v>
      </c>
      <c r="K206" s="11">
        <v>200</v>
      </c>
      <c r="L206" s="15">
        <v>0</v>
      </c>
      <c r="M206" s="15">
        <v>8673252</v>
      </c>
      <c r="N206" s="15">
        <v>0</v>
      </c>
      <c r="O206" s="15">
        <v>0</v>
      </c>
      <c r="P206" s="16">
        <v>0</v>
      </c>
      <c r="Q206" s="16">
        <v>0</v>
      </c>
      <c r="R206" s="16">
        <v>0</v>
      </c>
      <c r="S206" s="16">
        <v>0</v>
      </c>
      <c r="T206" s="16">
        <v>0</v>
      </c>
      <c r="U206" s="16">
        <v>0</v>
      </c>
    </row>
    <row r="207" spans="2:21" ht="87" x14ac:dyDescent="0.35">
      <c r="B207" s="12" t="s">
        <v>441</v>
      </c>
      <c r="C207" s="13">
        <v>9</v>
      </c>
      <c r="D207" s="13">
        <v>792</v>
      </c>
      <c r="E207" s="14" t="s">
        <v>577</v>
      </c>
      <c r="F207" s="10" t="s">
        <v>34</v>
      </c>
      <c r="G207" s="12" t="s">
        <v>578</v>
      </c>
      <c r="H207" s="12" t="s">
        <v>581</v>
      </c>
      <c r="I207" s="12" t="s">
        <v>582</v>
      </c>
      <c r="J207" s="10" t="s">
        <v>57</v>
      </c>
      <c r="K207" s="11">
        <v>200</v>
      </c>
      <c r="L207" s="15">
        <v>0</v>
      </c>
      <c r="M207" s="15">
        <v>485091</v>
      </c>
      <c r="N207" s="15">
        <v>0</v>
      </c>
      <c r="O207" s="15">
        <v>0</v>
      </c>
      <c r="P207" s="16">
        <v>0</v>
      </c>
      <c r="Q207" s="16">
        <v>3</v>
      </c>
      <c r="R207" s="16">
        <v>0</v>
      </c>
      <c r="S207" s="16">
        <v>0</v>
      </c>
      <c r="T207" s="16">
        <v>0</v>
      </c>
      <c r="U207" s="16">
        <v>3</v>
      </c>
    </row>
    <row r="208" spans="2:21" ht="159.5" x14ac:dyDescent="0.35">
      <c r="B208" s="12" t="s">
        <v>441</v>
      </c>
      <c r="C208" s="13">
        <v>9</v>
      </c>
      <c r="D208" s="13">
        <v>793</v>
      </c>
      <c r="E208" s="14" t="s">
        <v>583</v>
      </c>
      <c r="F208" s="10" t="s">
        <v>584</v>
      </c>
      <c r="G208" s="12" t="s">
        <v>585</v>
      </c>
      <c r="H208" s="12" t="s">
        <v>586</v>
      </c>
      <c r="I208" s="12" t="s">
        <v>587</v>
      </c>
      <c r="J208" s="10" t="s">
        <v>57</v>
      </c>
      <c r="K208" s="11">
        <v>200</v>
      </c>
      <c r="L208" s="15">
        <v>0</v>
      </c>
      <c r="M208" s="15">
        <v>74917</v>
      </c>
      <c r="N208" s="15">
        <v>0</v>
      </c>
      <c r="O208" s="15">
        <v>549424</v>
      </c>
      <c r="P208" s="16">
        <v>0</v>
      </c>
      <c r="Q208" s="16">
        <v>0</v>
      </c>
      <c r="R208" s="16">
        <v>0</v>
      </c>
      <c r="S208" s="16">
        <v>0</v>
      </c>
      <c r="T208" s="16">
        <v>0</v>
      </c>
      <c r="U208" s="16">
        <v>0</v>
      </c>
    </row>
    <row r="209" spans="2:21" ht="101.5" x14ac:dyDescent="0.35">
      <c r="B209" s="12" t="s">
        <v>441</v>
      </c>
      <c r="C209" s="13">
        <v>9</v>
      </c>
      <c r="D209" s="13">
        <v>794</v>
      </c>
      <c r="E209" s="14" t="s">
        <v>588</v>
      </c>
      <c r="F209" s="10" t="s">
        <v>589</v>
      </c>
      <c r="G209" s="12" t="s">
        <v>590</v>
      </c>
      <c r="H209" s="12" t="s">
        <v>575</v>
      </c>
      <c r="I209" s="12" t="s">
        <v>576</v>
      </c>
      <c r="J209" s="10" t="s">
        <v>142</v>
      </c>
      <c r="K209" s="11">
        <v>100</v>
      </c>
      <c r="L209" s="15">
        <v>0</v>
      </c>
      <c r="M209" s="15">
        <v>127881</v>
      </c>
      <c r="N209" s="15">
        <v>0</v>
      </c>
      <c r="O209" s="15">
        <v>0</v>
      </c>
      <c r="P209" s="16">
        <v>0</v>
      </c>
      <c r="Q209" s="16">
        <v>0</v>
      </c>
      <c r="R209" s="16">
        <v>0</v>
      </c>
      <c r="S209" s="16">
        <v>0</v>
      </c>
      <c r="T209" s="16">
        <v>0</v>
      </c>
      <c r="U209" s="16">
        <v>0</v>
      </c>
    </row>
    <row r="210" spans="2:21" ht="87" x14ac:dyDescent="0.35">
      <c r="B210" s="12" t="s">
        <v>441</v>
      </c>
      <c r="C210" s="13">
        <v>9</v>
      </c>
      <c r="D210" s="13">
        <v>794</v>
      </c>
      <c r="E210" s="14" t="s">
        <v>588</v>
      </c>
      <c r="F210" s="10" t="s">
        <v>589</v>
      </c>
      <c r="G210" s="12" t="s">
        <v>590</v>
      </c>
      <c r="H210" s="12" t="s">
        <v>586</v>
      </c>
      <c r="I210" s="12" t="s">
        <v>580</v>
      </c>
      <c r="J210" s="10" t="s">
        <v>57</v>
      </c>
      <c r="K210" s="11">
        <v>200</v>
      </c>
      <c r="L210" s="15">
        <v>0</v>
      </c>
      <c r="M210" s="15">
        <v>275188</v>
      </c>
      <c r="N210" s="15">
        <v>0</v>
      </c>
      <c r="O210" s="15">
        <v>0</v>
      </c>
      <c r="P210" s="16">
        <v>0</v>
      </c>
      <c r="Q210" s="16">
        <v>0</v>
      </c>
      <c r="R210" s="16">
        <v>0</v>
      </c>
      <c r="S210" s="16">
        <v>0</v>
      </c>
      <c r="T210" s="16">
        <v>0</v>
      </c>
      <c r="U210" s="16">
        <v>0</v>
      </c>
    </row>
    <row r="211" spans="2:21" ht="116" x14ac:dyDescent="0.35">
      <c r="B211" s="12" t="s">
        <v>441</v>
      </c>
      <c r="C211" s="13">
        <v>9</v>
      </c>
      <c r="D211" s="13">
        <v>262</v>
      </c>
      <c r="E211" s="14" t="s">
        <v>591</v>
      </c>
      <c r="F211" s="10" t="s">
        <v>592</v>
      </c>
      <c r="G211" s="12" t="s">
        <v>593</v>
      </c>
      <c r="H211" s="12" t="s">
        <v>600</v>
      </c>
      <c r="I211" s="12" t="s">
        <v>601</v>
      </c>
      <c r="J211" s="10" t="s">
        <v>57</v>
      </c>
      <c r="K211" s="11">
        <v>200</v>
      </c>
      <c r="L211" s="15">
        <v>0</v>
      </c>
      <c r="M211" s="15">
        <v>0</v>
      </c>
      <c r="N211" s="15">
        <v>425000</v>
      </c>
      <c r="O211" s="15">
        <v>425000</v>
      </c>
      <c r="P211" s="16">
        <v>0</v>
      </c>
      <c r="Q211" s="16">
        <v>0</v>
      </c>
      <c r="R211" s="16">
        <v>0</v>
      </c>
      <c r="S211" s="16">
        <v>0</v>
      </c>
      <c r="T211" s="16">
        <v>0</v>
      </c>
      <c r="U211" s="16">
        <v>0</v>
      </c>
    </row>
    <row r="212" spans="2:21" ht="101.5" x14ac:dyDescent="0.35">
      <c r="B212" s="12" t="s">
        <v>441</v>
      </c>
      <c r="C212" s="13">
        <v>9</v>
      </c>
      <c r="D212" s="13">
        <v>262</v>
      </c>
      <c r="E212" s="14" t="s">
        <v>591</v>
      </c>
      <c r="F212" s="10" t="s">
        <v>592</v>
      </c>
      <c r="G212" s="12" t="s">
        <v>593</v>
      </c>
      <c r="H212" s="12" t="s">
        <v>594</v>
      </c>
      <c r="I212" s="12" t="s">
        <v>595</v>
      </c>
      <c r="J212" s="10" t="s">
        <v>57</v>
      </c>
      <c r="K212" s="11">
        <v>200</v>
      </c>
      <c r="L212" s="15">
        <v>0</v>
      </c>
      <c r="M212" s="15">
        <v>37423</v>
      </c>
      <c r="N212" s="15">
        <v>0</v>
      </c>
      <c r="O212" s="15">
        <v>0</v>
      </c>
      <c r="P212" s="16">
        <v>0</v>
      </c>
      <c r="Q212" s="16">
        <v>0</v>
      </c>
      <c r="R212" s="16">
        <v>0</v>
      </c>
      <c r="S212" s="16">
        <v>0</v>
      </c>
      <c r="T212" s="16">
        <v>0</v>
      </c>
      <c r="U212" s="16">
        <v>0</v>
      </c>
    </row>
    <row r="213" spans="2:21" ht="72.5" x14ac:dyDescent="0.35">
      <c r="B213" s="12" t="s">
        <v>441</v>
      </c>
      <c r="C213" s="13">
        <v>9</v>
      </c>
      <c r="D213" s="13">
        <v>262</v>
      </c>
      <c r="E213" s="14" t="s">
        <v>591</v>
      </c>
      <c r="F213" s="10" t="s">
        <v>592</v>
      </c>
      <c r="G213" s="12" t="s">
        <v>593</v>
      </c>
      <c r="H213" s="12" t="s">
        <v>596</v>
      </c>
      <c r="I213" s="12" t="s">
        <v>597</v>
      </c>
      <c r="J213" s="10" t="s">
        <v>57</v>
      </c>
      <c r="K213" s="11">
        <v>200</v>
      </c>
      <c r="L213" s="15">
        <v>0</v>
      </c>
      <c r="M213" s="15">
        <v>285164</v>
      </c>
      <c r="N213" s="15">
        <v>0</v>
      </c>
      <c r="O213" s="15">
        <v>2162084</v>
      </c>
      <c r="P213" s="16">
        <v>0</v>
      </c>
      <c r="Q213" s="16">
        <v>0</v>
      </c>
      <c r="R213" s="16">
        <v>0</v>
      </c>
      <c r="S213" s="16">
        <v>0</v>
      </c>
      <c r="T213" s="16">
        <v>0</v>
      </c>
      <c r="U213" s="16">
        <v>0</v>
      </c>
    </row>
    <row r="214" spans="2:21" ht="116" x14ac:dyDescent="0.35">
      <c r="B214" s="12" t="s">
        <v>441</v>
      </c>
      <c r="C214" s="13">
        <v>9</v>
      </c>
      <c r="D214" s="13">
        <v>262</v>
      </c>
      <c r="E214" s="14" t="s">
        <v>591</v>
      </c>
      <c r="F214" s="10" t="s">
        <v>592</v>
      </c>
      <c r="G214" s="12" t="s">
        <v>593</v>
      </c>
      <c r="H214" s="12" t="s">
        <v>598</v>
      </c>
      <c r="I214" s="12" t="s">
        <v>599</v>
      </c>
      <c r="J214" s="10" t="s">
        <v>57</v>
      </c>
      <c r="K214" s="11">
        <v>200</v>
      </c>
      <c r="L214" s="15">
        <v>0</v>
      </c>
      <c r="M214" s="15">
        <v>225647</v>
      </c>
      <c r="N214" s="15">
        <v>0</v>
      </c>
      <c r="O214" s="15">
        <v>0</v>
      </c>
      <c r="P214" s="16">
        <v>0</v>
      </c>
      <c r="Q214" s="16">
        <v>0</v>
      </c>
      <c r="R214" s="16">
        <v>0</v>
      </c>
      <c r="S214" s="16">
        <v>0</v>
      </c>
      <c r="T214" s="16">
        <v>0</v>
      </c>
      <c r="U214" s="16">
        <v>0</v>
      </c>
    </row>
    <row r="215" spans="2:21" ht="87" x14ac:dyDescent="0.35">
      <c r="B215" s="12" t="s">
        <v>441</v>
      </c>
      <c r="C215" s="13">
        <v>9</v>
      </c>
      <c r="D215" s="13">
        <v>765</v>
      </c>
      <c r="E215" s="14" t="s">
        <v>602</v>
      </c>
      <c r="F215" s="10" t="s">
        <v>35</v>
      </c>
      <c r="G215" s="12" t="s">
        <v>603</v>
      </c>
      <c r="H215" s="12" t="s">
        <v>626</v>
      </c>
      <c r="I215" s="12" t="s">
        <v>627</v>
      </c>
      <c r="J215" s="10" t="s">
        <v>142</v>
      </c>
      <c r="K215" s="11">
        <v>100</v>
      </c>
      <c r="L215" s="15">
        <v>0</v>
      </c>
      <c r="M215" s="15">
        <v>0</v>
      </c>
      <c r="N215" s="15">
        <v>0</v>
      </c>
      <c r="O215" s="15">
        <v>0</v>
      </c>
      <c r="P215" s="16">
        <v>0</v>
      </c>
      <c r="Q215" s="16">
        <v>0</v>
      </c>
      <c r="R215" s="16">
        <v>0</v>
      </c>
      <c r="S215" s="16">
        <v>0</v>
      </c>
      <c r="T215" s="16">
        <v>0</v>
      </c>
      <c r="U215" s="16">
        <v>0</v>
      </c>
    </row>
    <row r="216" spans="2:21" ht="101.5" x14ac:dyDescent="0.35">
      <c r="B216" s="12" t="s">
        <v>441</v>
      </c>
      <c r="C216" s="13">
        <v>9</v>
      </c>
      <c r="D216" s="13">
        <v>765</v>
      </c>
      <c r="E216" s="14" t="s">
        <v>602</v>
      </c>
      <c r="F216" s="10" t="s">
        <v>35</v>
      </c>
      <c r="G216" s="12" t="s">
        <v>603</v>
      </c>
      <c r="H216" s="12" t="s">
        <v>622</v>
      </c>
      <c r="I216" s="12" t="s">
        <v>623</v>
      </c>
      <c r="J216" s="10" t="s">
        <v>57</v>
      </c>
      <c r="K216" s="11">
        <v>200</v>
      </c>
      <c r="L216" s="15">
        <v>0</v>
      </c>
      <c r="M216" s="15">
        <v>0</v>
      </c>
      <c r="N216" s="15">
        <v>0</v>
      </c>
      <c r="O216" s="15">
        <v>0</v>
      </c>
      <c r="P216" s="16">
        <v>0</v>
      </c>
      <c r="Q216" s="16">
        <v>0</v>
      </c>
      <c r="R216" s="16">
        <v>0</v>
      </c>
      <c r="S216" s="16">
        <v>0</v>
      </c>
      <c r="T216" s="16">
        <v>0</v>
      </c>
      <c r="U216" s="16">
        <v>0</v>
      </c>
    </row>
    <row r="217" spans="2:21" ht="72.5" x14ac:dyDescent="0.35">
      <c r="B217" s="12" t="s">
        <v>441</v>
      </c>
      <c r="C217" s="13">
        <v>9</v>
      </c>
      <c r="D217" s="13">
        <v>765</v>
      </c>
      <c r="E217" s="14" t="s">
        <v>602</v>
      </c>
      <c r="F217" s="10" t="s">
        <v>35</v>
      </c>
      <c r="G217" s="12" t="s">
        <v>603</v>
      </c>
      <c r="H217" s="12" t="s">
        <v>614</v>
      </c>
      <c r="I217" s="12" t="s">
        <v>615</v>
      </c>
      <c r="J217" s="10" t="s">
        <v>57</v>
      </c>
      <c r="K217" s="11">
        <v>200</v>
      </c>
      <c r="L217" s="15">
        <v>0</v>
      </c>
      <c r="M217" s="15">
        <v>0</v>
      </c>
      <c r="N217" s="15">
        <v>0</v>
      </c>
      <c r="O217" s="15">
        <v>9976000</v>
      </c>
      <c r="P217" s="16">
        <v>0</v>
      </c>
      <c r="Q217" s="16">
        <v>0</v>
      </c>
      <c r="R217" s="16">
        <v>0</v>
      </c>
      <c r="S217" s="16">
        <v>0</v>
      </c>
      <c r="T217" s="16">
        <v>0</v>
      </c>
      <c r="U217" s="16">
        <v>0</v>
      </c>
    </row>
    <row r="218" spans="2:21" ht="116" x14ac:dyDescent="0.35">
      <c r="B218" s="12" t="s">
        <v>441</v>
      </c>
      <c r="C218" s="13">
        <v>9</v>
      </c>
      <c r="D218" s="13">
        <v>765</v>
      </c>
      <c r="E218" s="14" t="s">
        <v>602</v>
      </c>
      <c r="F218" s="10" t="s">
        <v>35</v>
      </c>
      <c r="G218" s="12" t="s">
        <v>603</v>
      </c>
      <c r="H218" s="12" t="s">
        <v>606</v>
      </c>
      <c r="I218" s="12" t="s">
        <v>607</v>
      </c>
      <c r="J218" s="10" t="s">
        <v>57</v>
      </c>
      <c r="K218" s="11">
        <v>200</v>
      </c>
      <c r="L218" s="15">
        <v>-14338948</v>
      </c>
      <c r="M218" s="15">
        <v>-5645890</v>
      </c>
      <c r="N218" s="15">
        <v>-566050</v>
      </c>
      <c r="O218" s="15">
        <v>-5884666</v>
      </c>
      <c r="P218" s="16">
        <v>0</v>
      </c>
      <c r="Q218" s="16">
        <v>0</v>
      </c>
      <c r="R218" s="16">
        <v>0</v>
      </c>
      <c r="S218" s="16">
        <v>0</v>
      </c>
      <c r="T218" s="16">
        <v>0</v>
      </c>
      <c r="U218" s="16">
        <v>0</v>
      </c>
    </row>
    <row r="219" spans="2:21" ht="101.5" x14ac:dyDescent="0.35">
      <c r="B219" s="12" t="s">
        <v>441</v>
      </c>
      <c r="C219" s="13">
        <v>9</v>
      </c>
      <c r="D219" s="13">
        <v>765</v>
      </c>
      <c r="E219" s="14" t="s">
        <v>602</v>
      </c>
      <c r="F219" s="10" t="s">
        <v>35</v>
      </c>
      <c r="G219" s="12" t="s">
        <v>603</v>
      </c>
      <c r="H219" s="12" t="s">
        <v>624</v>
      </c>
      <c r="I219" s="12" t="s">
        <v>625</v>
      </c>
      <c r="J219" s="10" t="s">
        <v>57</v>
      </c>
      <c r="K219" s="11">
        <v>200</v>
      </c>
      <c r="L219" s="15">
        <v>0</v>
      </c>
      <c r="M219" s="15">
        <v>0</v>
      </c>
      <c r="N219" s="15">
        <v>14395343</v>
      </c>
      <c r="O219" s="15">
        <v>15115109</v>
      </c>
      <c r="P219" s="16">
        <v>0</v>
      </c>
      <c r="Q219" s="16">
        <v>0</v>
      </c>
      <c r="R219" s="16">
        <v>0</v>
      </c>
      <c r="S219" s="16">
        <v>0</v>
      </c>
      <c r="T219" s="16">
        <v>0</v>
      </c>
      <c r="U219" s="16">
        <v>0</v>
      </c>
    </row>
    <row r="220" spans="2:21" ht="116" x14ac:dyDescent="0.35">
      <c r="B220" s="12" t="s">
        <v>441</v>
      </c>
      <c r="C220" s="13">
        <v>9</v>
      </c>
      <c r="D220" s="13">
        <v>765</v>
      </c>
      <c r="E220" s="14" t="s">
        <v>602</v>
      </c>
      <c r="F220" s="10" t="s">
        <v>35</v>
      </c>
      <c r="G220" s="12" t="s">
        <v>603</v>
      </c>
      <c r="H220" s="12" t="s">
        <v>620</v>
      </c>
      <c r="I220" s="12" t="s">
        <v>621</v>
      </c>
      <c r="J220" s="10" t="s">
        <v>57</v>
      </c>
      <c r="K220" s="11">
        <v>200</v>
      </c>
      <c r="L220" s="15">
        <v>0</v>
      </c>
      <c r="M220" s="15">
        <v>110854</v>
      </c>
      <c r="N220" s="15">
        <v>0</v>
      </c>
      <c r="O220" s="15">
        <v>110855</v>
      </c>
      <c r="P220" s="16">
        <v>0</v>
      </c>
      <c r="Q220" s="16">
        <v>2.5</v>
      </c>
      <c r="R220" s="16">
        <v>0</v>
      </c>
      <c r="S220" s="16">
        <v>2.5</v>
      </c>
      <c r="T220" s="16">
        <v>0</v>
      </c>
      <c r="U220" s="16">
        <v>5</v>
      </c>
    </row>
    <row r="221" spans="2:21" ht="116" x14ac:dyDescent="0.35">
      <c r="B221" s="12" t="s">
        <v>441</v>
      </c>
      <c r="C221" s="13">
        <v>9</v>
      </c>
      <c r="D221" s="13">
        <v>765</v>
      </c>
      <c r="E221" s="14" t="s">
        <v>602</v>
      </c>
      <c r="F221" s="10" t="s">
        <v>35</v>
      </c>
      <c r="G221" s="12" t="s">
        <v>603</v>
      </c>
      <c r="H221" s="12" t="s">
        <v>608</v>
      </c>
      <c r="I221" s="12" t="s">
        <v>609</v>
      </c>
      <c r="J221" s="10" t="s">
        <v>57</v>
      </c>
      <c r="K221" s="11">
        <v>200</v>
      </c>
      <c r="L221" s="15">
        <v>0</v>
      </c>
      <c r="M221" s="15">
        <v>2287785</v>
      </c>
      <c r="N221" s="15">
        <v>0</v>
      </c>
      <c r="O221" s="15">
        <v>2001186</v>
      </c>
      <c r="P221" s="16">
        <v>0</v>
      </c>
      <c r="Q221" s="16">
        <v>0</v>
      </c>
      <c r="R221" s="16">
        <v>0</v>
      </c>
      <c r="S221" s="16">
        <v>0</v>
      </c>
      <c r="T221" s="16">
        <v>0</v>
      </c>
      <c r="U221" s="16">
        <v>0</v>
      </c>
    </row>
    <row r="222" spans="2:21" ht="130.5" x14ac:dyDescent="0.35">
      <c r="B222" s="12" t="s">
        <v>441</v>
      </c>
      <c r="C222" s="13">
        <v>9</v>
      </c>
      <c r="D222" s="13">
        <v>765</v>
      </c>
      <c r="E222" s="14" t="s">
        <v>602</v>
      </c>
      <c r="F222" s="10" t="s">
        <v>35</v>
      </c>
      <c r="G222" s="12" t="s">
        <v>603</v>
      </c>
      <c r="H222" s="12" t="s">
        <v>610</v>
      </c>
      <c r="I222" s="12" t="s">
        <v>611</v>
      </c>
      <c r="J222" s="10" t="s">
        <v>57</v>
      </c>
      <c r="K222" s="11">
        <v>200</v>
      </c>
      <c r="L222" s="15">
        <v>10462511</v>
      </c>
      <c r="M222" s="15">
        <v>5218718</v>
      </c>
      <c r="N222" s="15">
        <v>9762358</v>
      </c>
      <c r="O222" s="15">
        <v>4164376</v>
      </c>
      <c r="P222" s="16">
        <v>0</v>
      </c>
      <c r="Q222" s="16">
        <v>0</v>
      </c>
      <c r="R222" s="16">
        <v>0</v>
      </c>
      <c r="S222" s="16">
        <v>0</v>
      </c>
      <c r="T222" s="16">
        <v>0</v>
      </c>
      <c r="U222" s="16">
        <v>0</v>
      </c>
    </row>
    <row r="223" spans="2:21" ht="101.5" x14ac:dyDescent="0.35">
      <c r="B223" s="12" t="s">
        <v>441</v>
      </c>
      <c r="C223" s="13">
        <v>9</v>
      </c>
      <c r="D223" s="13">
        <v>765</v>
      </c>
      <c r="E223" s="14" t="s">
        <v>602</v>
      </c>
      <c r="F223" s="10" t="s">
        <v>35</v>
      </c>
      <c r="G223" s="12" t="s">
        <v>603</v>
      </c>
      <c r="H223" s="12" t="s">
        <v>604</v>
      </c>
      <c r="I223" s="12" t="s">
        <v>605</v>
      </c>
      <c r="J223" s="10" t="s">
        <v>57</v>
      </c>
      <c r="K223" s="11">
        <v>200</v>
      </c>
      <c r="L223" s="15">
        <v>0</v>
      </c>
      <c r="M223" s="15">
        <v>8274569</v>
      </c>
      <c r="N223" s="15">
        <v>0</v>
      </c>
      <c r="O223" s="15">
        <v>28853</v>
      </c>
      <c r="P223" s="16">
        <v>0</v>
      </c>
      <c r="Q223" s="16">
        <v>18</v>
      </c>
      <c r="R223" s="16">
        <v>0</v>
      </c>
      <c r="S223" s="16">
        <v>0</v>
      </c>
      <c r="T223" s="16">
        <v>0</v>
      </c>
      <c r="U223" s="16">
        <v>18</v>
      </c>
    </row>
    <row r="224" spans="2:21" ht="101.5" x14ac:dyDescent="0.35">
      <c r="B224" s="12" t="s">
        <v>441</v>
      </c>
      <c r="C224" s="13">
        <v>9</v>
      </c>
      <c r="D224" s="13">
        <v>765</v>
      </c>
      <c r="E224" s="14" t="s">
        <v>602</v>
      </c>
      <c r="F224" s="10" t="s">
        <v>35</v>
      </c>
      <c r="G224" s="12" t="s">
        <v>603</v>
      </c>
      <c r="H224" s="12" t="s">
        <v>616</v>
      </c>
      <c r="I224" s="12" t="s">
        <v>617</v>
      </c>
      <c r="J224" s="10" t="s">
        <v>57</v>
      </c>
      <c r="K224" s="11">
        <v>200</v>
      </c>
      <c r="L224" s="15">
        <v>0</v>
      </c>
      <c r="M224" s="15">
        <v>3800143</v>
      </c>
      <c r="N224" s="15">
        <v>0</v>
      </c>
      <c r="O224" s="15">
        <v>3800143</v>
      </c>
      <c r="P224" s="16">
        <v>0</v>
      </c>
      <c r="Q224" s="16">
        <v>0</v>
      </c>
      <c r="R224" s="16">
        <v>0</v>
      </c>
      <c r="S224" s="16">
        <v>0</v>
      </c>
      <c r="T224" s="16">
        <v>0</v>
      </c>
      <c r="U224" s="16">
        <v>0</v>
      </c>
    </row>
    <row r="225" spans="2:21" ht="87" x14ac:dyDescent="0.35">
      <c r="B225" s="12" t="s">
        <v>441</v>
      </c>
      <c r="C225" s="13">
        <v>9</v>
      </c>
      <c r="D225" s="13">
        <v>765</v>
      </c>
      <c r="E225" s="14" t="s">
        <v>602</v>
      </c>
      <c r="F225" s="10" t="s">
        <v>35</v>
      </c>
      <c r="G225" s="12" t="s">
        <v>603</v>
      </c>
      <c r="H225" s="12" t="s">
        <v>612</v>
      </c>
      <c r="I225" s="12" t="s">
        <v>613</v>
      </c>
      <c r="J225" s="10" t="s">
        <v>57</v>
      </c>
      <c r="K225" s="11">
        <v>200</v>
      </c>
      <c r="L225" s="15">
        <v>6105940</v>
      </c>
      <c r="M225" s="15">
        <v>0</v>
      </c>
      <c r="N225" s="15">
        <v>0</v>
      </c>
      <c r="O225" s="15">
        <v>0</v>
      </c>
      <c r="P225" s="16">
        <v>0</v>
      </c>
      <c r="Q225" s="16">
        <v>0</v>
      </c>
      <c r="R225" s="16">
        <v>0</v>
      </c>
      <c r="S225" s="16">
        <v>0</v>
      </c>
      <c r="T225" s="16">
        <v>0</v>
      </c>
      <c r="U225" s="16">
        <v>0</v>
      </c>
    </row>
    <row r="226" spans="2:21" ht="116" x14ac:dyDescent="0.35">
      <c r="B226" s="12" t="s">
        <v>441</v>
      </c>
      <c r="C226" s="13">
        <v>9</v>
      </c>
      <c r="D226" s="13">
        <v>765</v>
      </c>
      <c r="E226" s="14" t="s">
        <v>602</v>
      </c>
      <c r="F226" s="10" t="s">
        <v>35</v>
      </c>
      <c r="G226" s="12" t="s">
        <v>603</v>
      </c>
      <c r="H226" s="12" t="s">
        <v>618</v>
      </c>
      <c r="I226" s="12" t="s">
        <v>619</v>
      </c>
      <c r="J226" s="10" t="s">
        <v>57</v>
      </c>
      <c r="K226" s="11">
        <v>200</v>
      </c>
      <c r="L226" s="15">
        <v>0</v>
      </c>
      <c r="M226" s="15">
        <v>935196</v>
      </c>
      <c r="N226" s="15">
        <v>0</v>
      </c>
      <c r="O226" s="15">
        <v>0</v>
      </c>
      <c r="P226" s="16">
        <v>0</v>
      </c>
      <c r="Q226" s="16">
        <v>0</v>
      </c>
      <c r="R226" s="16">
        <v>0</v>
      </c>
      <c r="S226" s="16">
        <v>0</v>
      </c>
      <c r="T226" s="16">
        <v>0</v>
      </c>
      <c r="U226" s="16">
        <v>0</v>
      </c>
    </row>
    <row r="227" spans="2:21" ht="72.5" x14ac:dyDescent="0.35">
      <c r="B227" s="12" t="s">
        <v>441</v>
      </c>
      <c r="C227" s="13">
        <v>9</v>
      </c>
      <c r="D227" s="13">
        <v>606</v>
      </c>
      <c r="E227" s="14" t="s">
        <v>628</v>
      </c>
      <c r="F227" s="10" t="s">
        <v>629</v>
      </c>
      <c r="G227" s="12" t="s">
        <v>630</v>
      </c>
      <c r="H227" s="12" t="s">
        <v>460</v>
      </c>
      <c r="I227" s="12" t="s">
        <v>461</v>
      </c>
      <c r="J227" s="10" t="s">
        <v>57</v>
      </c>
      <c r="K227" s="11">
        <v>200</v>
      </c>
      <c r="L227" s="15">
        <v>0</v>
      </c>
      <c r="M227" s="15">
        <v>4581</v>
      </c>
      <c r="N227" s="15">
        <v>0</v>
      </c>
      <c r="O227" s="15">
        <v>0</v>
      </c>
      <c r="P227" s="16">
        <v>0</v>
      </c>
      <c r="Q227" s="16">
        <v>0</v>
      </c>
      <c r="R227" s="16">
        <v>0</v>
      </c>
      <c r="S227" s="16">
        <v>0</v>
      </c>
      <c r="T227" s="16">
        <v>0</v>
      </c>
      <c r="U227" s="16">
        <v>0</v>
      </c>
    </row>
    <row r="228" spans="2:21" ht="72.5" x14ac:dyDescent="0.35">
      <c r="B228" s="12" t="s">
        <v>441</v>
      </c>
      <c r="C228" s="13">
        <v>9</v>
      </c>
      <c r="D228" s="13">
        <v>606</v>
      </c>
      <c r="E228" s="14" t="s">
        <v>628</v>
      </c>
      <c r="F228" s="10" t="s">
        <v>629</v>
      </c>
      <c r="G228" s="12" t="s">
        <v>630</v>
      </c>
      <c r="H228" s="12" t="s">
        <v>631</v>
      </c>
      <c r="I228" s="12" t="s">
        <v>632</v>
      </c>
      <c r="J228" s="10" t="s">
        <v>57</v>
      </c>
      <c r="K228" s="11">
        <v>200</v>
      </c>
      <c r="L228" s="15">
        <v>0</v>
      </c>
      <c r="M228" s="15">
        <v>22800</v>
      </c>
      <c r="N228" s="15">
        <v>0</v>
      </c>
      <c r="O228" s="15">
        <v>0</v>
      </c>
      <c r="P228" s="16">
        <v>0</v>
      </c>
      <c r="Q228" s="16">
        <v>0</v>
      </c>
      <c r="R228" s="16">
        <v>0</v>
      </c>
      <c r="S228" s="16">
        <v>0</v>
      </c>
      <c r="T228" s="16">
        <v>0</v>
      </c>
      <c r="U228" s="16">
        <v>0</v>
      </c>
    </row>
    <row r="229" spans="2:21" ht="87" x14ac:dyDescent="0.35">
      <c r="B229" s="12" t="s">
        <v>441</v>
      </c>
      <c r="C229" s="13">
        <v>9</v>
      </c>
      <c r="D229" s="13">
        <v>702</v>
      </c>
      <c r="E229" s="14" t="s">
        <v>633</v>
      </c>
      <c r="F229" s="10" t="s">
        <v>634</v>
      </c>
      <c r="G229" s="12" t="s">
        <v>635</v>
      </c>
      <c r="H229" s="12" t="s">
        <v>638</v>
      </c>
      <c r="I229" s="12" t="s">
        <v>639</v>
      </c>
      <c r="J229" s="10" t="s">
        <v>142</v>
      </c>
      <c r="K229" s="11">
        <v>100</v>
      </c>
      <c r="L229" s="15">
        <v>0</v>
      </c>
      <c r="M229" s="15">
        <v>0</v>
      </c>
      <c r="N229" s="15">
        <v>0</v>
      </c>
      <c r="O229" s="15">
        <v>138291</v>
      </c>
      <c r="P229" s="16">
        <v>0</v>
      </c>
      <c r="Q229" s="16">
        <v>0</v>
      </c>
      <c r="R229" s="16">
        <v>0</v>
      </c>
      <c r="S229" s="16">
        <v>0</v>
      </c>
      <c r="T229" s="16">
        <v>0</v>
      </c>
      <c r="U229" s="16">
        <v>0</v>
      </c>
    </row>
    <row r="230" spans="2:21" ht="72.5" x14ac:dyDescent="0.35">
      <c r="B230" s="12" t="s">
        <v>441</v>
      </c>
      <c r="C230" s="13">
        <v>9</v>
      </c>
      <c r="D230" s="13">
        <v>702</v>
      </c>
      <c r="E230" s="14" t="s">
        <v>633</v>
      </c>
      <c r="F230" s="10" t="s">
        <v>634</v>
      </c>
      <c r="G230" s="12" t="s">
        <v>635</v>
      </c>
      <c r="H230" s="12" t="s">
        <v>460</v>
      </c>
      <c r="I230" s="12" t="s">
        <v>461</v>
      </c>
      <c r="J230" s="10" t="s">
        <v>57</v>
      </c>
      <c r="K230" s="11">
        <v>200</v>
      </c>
      <c r="L230" s="15">
        <v>0</v>
      </c>
      <c r="M230" s="15">
        <v>160371</v>
      </c>
      <c r="N230" s="15">
        <v>0</v>
      </c>
      <c r="O230" s="15">
        <v>0</v>
      </c>
      <c r="P230" s="16">
        <v>0</v>
      </c>
      <c r="Q230" s="16">
        <v>0</v>
      </c>
      <c r="R230" s="16">
        <v>0</v>
      </c>
      <c r="S230" s="16">
        <v>0</v>
      </c>
      <c r="T230" s="16">
        <v>0</v>
      </c>
      <c r="U230" s="16">
        <v>0</v>
      </c>
    </row>
    <row r="231" spans="2:21" ht="101.5" x14ac:dyDescent="0.35">
      <c r="B231" s="12" t="s">
        <v>441</v>
      </c>
      <c r="C231" s="13">
        <v>9</v>
      </c>
      <c r="D231" s="13">
        <v>702</v>
      </c>
      <c r="E231" s="14" t="s">
        <v>633</v>
      </c>
      <c r="F231" s="10" t="s">
        <v>634</v>
      </c>
      <c r="G231" s="12" t="s">
        <v>635</v>
      </c>
      <c r="H231" s="12" t="s">
        <v>636</v>
      </c>
      <c r="I231" s="12" t="s">
        <v>637</v>
      </c>
      <c r="J231" s="10" t="s">
        <v>57</v>
      </c>
      <c r="K231" s="11">
        <v>200</v>
      </c>
      <c r="L231" s="15">
        <v>0</v>
      </c>
      <c r="M231" s="15">
        <v>632738</v>
      </c>
      <c r="N231" s="15">
        <v>0</v>
      </c>
      <c r="O231" s="15">
        <v>294122</v>
      </c>
      <c r="P231" s="16">
        <v>0</v>
      </c>
      <c r="Q231" s="16">
        <v>0</v>
      </c>
      <c r="R231" s="16">
        <v>0</v>
      </c>
      <c r="S231" s="16">
        <v>0</v>
      </c>
      <c r="T231" s="16">
        <v>0</v>
      </c>
      <c r="U231" s="16">
        <v>0</v>
      </c>
    </row>
    <row r="232" spans="2:21" ht="101.5" x14ac:dyDescent="0.35">
      <c r="B232" s="12" t="s">
        <v>441</v>
      </c>
      <c r="C232" s="13">
        <v>9</v>
      </c>
      <c r="D232" s="13">
        <v>856</v>
      </c>
      <c r="E232" s="14" t="s">
        <v>640</v>
      </c>
      <c r="F232" s="10" t="s">
        <v>641</v>
      </c>
      <c r="G232" s="12" t="s">
        <v>642</v>
      </c>
      <c r="H232" s="12" t="s">
        <v>643</v>
      </c>
      <c r="I232" s="12" t="s">
        <v>644</v>
      </c>
      <c r="J232" s="10" t="s">
        <v>57</v>
      </c>
      <c r="K232" s="11">
        <v>200</v>
      </c>
      <c r="L232" s="15">
        <v>0</v>
      </c>
      <c r="M232" s="15">
        <v>0</v>
      </c>
      <c r="N232" s="15">
        <v>0</v>
      </c>
      <c r="O232" s="15">
        <v>3500000</v>
      </c>
      <c r="P232" s="16">
        <v>0</v>
      </c>
      <c r="Q232" s="16">
        <v>0</v>
      </c>
      <c r="R232" s="16">
        <v>0</v>
      </c>
      <c r="S232" s="16">
        <v>5</v>
      </c>
      <c r="T232" s="16">
        <v>0</v>
      </c>
      <c r="U232" s="16">
        <v>5</v>
      </c>
    </row>
    <row r="233" spans="2:21" ht="58" x14ac:dyDescent="0.35">
      <c r="B233" s="12" t="s">
        <v>48</v>
      </c>
      <c r="C233" s="13">
        <v>10</v>
      </c>
      <c r="D233" s="13">
        <v>195</v>
      </c>
      <c r="E233" s="14" t="s">
        <v>645</v>
      </c>
      <c r="F233" s="10" t="s">
        <v>646</v>
      </c>
      <c r="G233" s="12" t="s">
        <v>647</v>
      </c>
      <c r="H233" s="12" t="s">
        <v>648</v>
      </c>
      <c r="I233" s="12" t="s">
        <v>649</v>
      </c>
      <c r="J233" s="10" t="s">
        <v>57</v>
      </c>
      <c r="K233" s="11">
        <v>200</v>
      </c>
      <c r="L233" s="15">
        <v>0</v>
      </c>
      <c r="M233" s="15">
        <v>399950</v>
      </c>
      <c r="N233" s="15">
        <v>0</v>
      </c>
      <c r="O233" s="15">
        <v>0</v>
      </c>
      <c r="P233" s="16">
        <v>0</v>
      </c>
      <c r="Q233" s="16">
        <v>2</v>
      </c>
      <c r="R233" s="16">
        <v>0</v>
      </c>
      <c r="S233" s="16">
        <v>0</v>
      </c>
      <c r="T233" s="16">
        <v>0</v>
      </c>
      <c r="U233" s="16">
        <v>2</v>
      </c>
    </row>
    <row r="234" spans="2:21" ht="87" x14ac:dyDescent="0.35">
      <c r="B234" s="12" t="s">
        <v>48</v>
      </c>
      <c r="C234" s="13">
        <v>10</v>
      </c>
      <c r="D234" s="13">
        <v>181</v>
      </c>
      <c r="E234" s="14" t="s">
        <v>650</v>
      </c>
      <c r="F234" s="10" t="s">
        <v>16</v>
      </c>
      <c r="G234" s="12" t="s">
        <v>651</v>
      </c>
      <c r="H234" s="12" t="s">
        <v>652</v>
      </c>
      <c r="I234" s="12" t="s">
        <v>653</v>
      </c>
      <c r="J234" s="10" t="s">
        <v>57</v>
      </c>
      <c r="K234" s="11">
        <v>200</v>
      </c>
      <c r="L234" s="15">
        <v>0</v>
      </c>
      <c r="M234" s="15">
        <v>100832</v>
      </c>
      <c r="N234" s="15">
        <v>0</v>
      </c>
      <c r="O234" s="15">
        <v>0</v>
      </c>
      <c r="P234" s="16">
        <v>0</v>
      </c>
      <c r="Q234" s="16">
        <v>0</v>
      </c>
      <c r="R234" s="16">
        <v>0</v>
      </c>
      <c r="S234" s="16">
        <v>0</v>
      </c>
      <c r="T234" s="16">
        <v>0</v>
      </c>
      <c r="U234" s="16">
        <v>0</v>
      </c>
    </row>
    <row r="235" spans="2:21" ht="87" x14ac:dyDescent="0.35">
      <c r="B235" s="12" t="s">
        <v>48</v>
      </c>
      <c r="C235" s="13">
        <v>10</v>
      </c>
      <c r="D235" s="13">
        <v>181</v>
      </c>
      <c r="E235" s="14" t="s">
        <v>650</v>
      </c>
      <c r="F235" s="10" t="s">
        <v>16</v>
      </c>
      <c r="G235" s="12" t="s">
        <v>651</v>
      </c>
      <c r="H235" s="12" t="s">
        <v>60</v>
      </c>
      <c r="I235" s="12" t="s">
        <v>654</v>
      </c>
      <c r="J235" s="10" t="s">
        <v>57</v>
      </c>
      <c r="K235" s="11">
        <v>200</v>
      </c>
      <c r="L235" s="15">
        <v>0</v>
      </c>
      <c r="M235" s="15">
        <v>0</v>
      </c>
      <c r="N235" s="15">
        <v>0</v>
      </c>
      <c r="O235" s="15">
        <v>0</v>
      </c>
      <c r="P235" s="16">
        <v>0</v>
      </c>
      <c r="Q235" s="16">
        <v>0</v>
      </c>
      <c r="R235" s="16">
        <v>0</v>
      </c>
      <c r="S235" s="16">
        <v>0</v>
      </c>
      <c r="T235" s="16">
        <v>0</v>
      </c>
      <c r="U235" s="16">
        <v>0</v>
      </c>
    </row>
    <row r="236" spans="2:21" ht="87" x14ac:dyDescent="0.35">
      <c r="B236" s="12" t="s">
        <v>48</v>
      </c>
      <c r="C236" s="13">
        <v>10</v>
      </c>
      <c r="D236" s="13">
        <v>222</v>
      </c>
      <c r="E236" s="14" t="s">
        <v>655</v>
      </c>
      <c r="F236" s="10" t="s">
        <v>656</v>
      </c>
      <c r="G236" s="12" t="s">
        <v>657</v>
      </c>
      <c r="H236" s="12" t="s">
        <v>658</v>
      </c>
      <c r="I236" s="12" t="s">
        <v>659</v>
      </c>
      <c r="J236" s="10" t="s">
        <v>57</v>
      </c>
      <c r="K236" s="11">
        <v>200</v>
      </c>
      <c r="L236" s="15">
        <v>0</v>
      </c>
      <c r="M236" s="15">
        <v>0</v>
      </c>
      <c r="N236" s="15">
        <v>0</v>
      </c>
      <c r="O236" s="15">
        <v>856300</v>
      </c>
      <c r="P236" s="16">
        <v>0</v>
      </c>
      <c r="Q236" s="16">
        <v>0</v>
      </c>
      <c r="R236" s="16">
        <v>0</v>
      </c>
      <c r="S236" s="16">
        <v>0</v>
      </c>
      <c r="T236" s="16">
        <v>0</v>
      </c>
      <c r="U236" s="16">
        <v>0</v>
      </c>
    </row>
    <row r="237" spans="2:21" ht="87" x14ac:dyDescent="0.35">
      <c r="B237" s="12" t="s">
        <v>48</v>
      </c>
      <c r="C237" s="13">
        <v>10</v>
      </c>
      <c r="D237" s="13">
        <v>182</v>
      </c>
      <c r="E237" s="14" t="s">
        <v>660</v>
      </c>
      <c r="F237" s="10" t="s">
        <v>661</v>
      </c>
      <c r="G237" s="12" t="s">
        <v>662</v>
      </c>
      <c r="H237" s="12" t="s">
        <v>669</v>
      </c>
      <c r="I237" s="12" t="s">
        <v>670</v>
      </c>
      <c r="J237" s="10" t="s">
        <v>57</v>
      </c>
      <c r="K237" s="11">
        <v>200</v>
      </c>
      <c r="L237" s="15">
        <v>0</v>
      </c>
      <c r="M237" s="15">
        <v>0</v>
      </c>
      <c r="N237" s="15">
        <v>0</v>
      </c>
      <c r="O237" s="15">
        <v>0</v>
      </c>
      <c r="P237" s="16">
        <v>0</v>
      </c>
      <c r="Q237" s="16">
        <v>0</v>
      </c>
      <c r="R237" s="16">
        <v>0</v>
      </c>
      <c r="S237" s="16">
        <v>0</v>
      </c>
      <c r="T237" s="16">
        <v>0</v>
      </c>
      <c r="U237" s="16">
        <v>0</v>
      </c>
    </row>
    <row r="238" spans="2:21" ht="101.5" x14ac:dyDescent="0.35">
      <c r="B238" s="12" t="s">
        <v>48</v>
      </c>
      <c r="C238" s="13">
        <v>10</v>
      </c>
      <c r="D238" s="13">
        <v>182</v>
      </c>
      <c r="E238" s="14" t="s">
        <v>660</v>
      </c>
      <c r="F238" s="10" t="s">
        <v>661</v>
      </c>
      <c r="G238" s="12" t="s">
        <v>662</v>
      </c>
      <c r="H238" s="12" t="s">
        <v>663</v>
      </c>
      <c r="I238" s="12" t="s">
        <v>664</v>
      </c>
      <c r="J238" s="10" t="s">
        <v>57</v>
      </c>
      <c r="K238" s="11">
        <v>200</v>
      </c>
      <c r="L238" s="15">
        <v>0</v>
      </c>
      <c r="M238" s="15">
        <v>0</v>
      </c>
      <c r="N238" s="15">
        <v>0</v>
      </c>
      <c r="O238" s="15">
        <v>0</v>
      </c>
      <c r="P238" s="16">
        <v>0</v>
      </c>
      <c r="Q238" s="16">
        <v>0</v>
      </c>
      <c r="R238" s="16">
        <v>0</v>
      </c>
      <c r="S238" s="16">
        <v>0</v>
      </c>
      <c r="T238" s="16">
        <v>0</v>
      </c>
      <c r="U238" s="16">
        <v>0</v>
      </c>
    </row>
    <row r="239" spans="2:21" ht="101.5" x14ac:dyDescent="0.35">
      <c r="B239" s="12" t="s">
        <v>48</v>
      </c>
      <c r="C239" s="13">
        <v>10</v>
      </c>
      <c r="D239" s="13">
        <v>182</v>
      </c>
      <c r="E239" s="14" t="s">
        <v>660</v>
      </c>
      <c r="F239" s="10" t="s">
        <v>661</v>
      </c>
      <c r="G239" s="12" t="s">
        <v>662</v>
      </c>
      <c r="H239" s="12" t="s">
        <v>667</v>
      </c>
      <c r="I239" s="12" t="s">
        <v>668</v>
      </c>
      <c r="J239" s="10" t="s">
        <v>57</v>
      </c>
      <c r="K239" s="11">
        <v>200</v>
      </c>
      <c r="L239" s="15">
        <v>0</v>
      </c>
      <c r="M239" s="15">
        <v>0</v>
      </c>
      <c r="N239" s="15">
        <v>0</v>
      </c>
      <c r="O239" s="15">
        <v>0</v>
      </c>
      <c r="P239" s="16">
        <v>0</v>
      </c>
      <c r="Q239" s="16">
        <v>0</v>
      </c>
      <c r="R239" s="16">
        <v>0</v>
      </c>
      <c r="S239" s="16">
        <v>0</v>
      </c>
      <c r="T239" s="16">
        <v>0</v>
      </c>
      <c r="U239" s="16">
        <v>0</v>
      </c>
    </row>
    <row r="240" spans="2:21" ht="72.5" x14ac:dyDescent="0.35">
      <c r="B240" s="12" t="s">
        <v>48</v>
      </c>
      <c r="C240" s="13">
        <v>10</v>
      </c>
      <c r="D240" s="13">
        <v>182</v>
      </c>
      <c r="E240" s="14" t="s">
        <v>660</v>
      </c>
      <c r="F240" s="10" t="s">
        <v>661</v>
      </c>
      <c r="G240" s="12" t="s">
        <v>662</v>
      </c>
      <c r="H240" s="12" t="s">
        <v>665</v>
      </c>
      <c r="I240" s="12" t="s">
        <v>666</v>
      </c>
      <c r="J240" s="10" t="s">
        <v>57</v>
      </c>
      <c r="K240" s="11">
        <v>200</v>
      </c>
      <c r="L240" s="15">
        <v>100000000</v>
      </c>
      <c r="M240" s="15">
        <v>0</v>
      </c>
      <c r="N240" s="15">
        <v>0</v>
      </c>
      <c r="O240" s="15">
        <v>0</v>
      </c>
      <c r="P240" s="16">
        <v>0</v>
      </c>
      <c r="Q240" s="16">
        <v>0</v>
      </c>
      <c r="R240" s="16">
        <v>0</v>
      </c>
      <c r="S240" s="16">
        <v>0</v>
      </c>
      <c r="T240" s="16">
        <v>0</v>
      </c>
      <c r="U240" s="16">
        <v>0</v>
      </c>
    </row>
    <row r="241" spans="2:21" ht="58" x14ac:dyDescent="0.35">
      <c r="B241" s="12" t="s">
        <v>48</v>
      </c>
      <c r="C241" s="13">
        <v>10</v>
      </c>
      <c r="D241" s="13">
        <v>182</v>
      </c>
      <c r="E241" s="14" t="s">
        <v>660</v>
      </c>
      <c r="F241" s="10" t="s">
        <v>661</v>
      </c>
      <c r="G241" s="12" t="s">
        <v>662</v>
      </c>
      <c r="H241" s="12" t="s">
        <v>671</v>
      </c>
      <c r="I241" s="12" t="s">
        <v>672</v>
      </c>
      <c r="J241" s="10" t="s">
        <v>57</v>
      </c>
      <c r="K241" s="11">
        <v>200</v>
      </c>
      <c r="L241" s="15">
        <v>0</v>
      </c>
      <c r="M241" s="15">
        <v>0</v>
      </c>
      <c r="N241" s="15">
        <v>0</v>
      </c>
      <c r="O241" s="15">
        <v>0</v>
      </c>
      <c r="P241" s="16">
        <v>-5</v>
      </c>
      <c r="Q241" s="16">
        <v>-5</v>
      </c>
      <c r="R241" s="16">
        <v>0</v>
      </c>
      <c r="S241" s="16">
        <v>0</v>
      </c>
      <c r="T241" s="16">
        <v>-5</v>
      </c>
      <c r="U241" s="16">
        <v>-5</v>
      </c>
    </row>
    <row r="242" spans="2:21" ht="72.5" x14ac:dyDescent="0.35">
      <c r="B242" s="12" t="s">
        <v>673</v>
      </c>
      <c r="C242" s="13">
        <v>11</v>
      </c>
      <c r="D242" s="13">
        <v>183</v>
      </c>
      <c r="E242" s="14" t="s">
        <v>674</v>
      </c>
      <c r="F242" s="10" t="s">
        <v>675</v>
      </c>
      <c r="G242" s="12" t="s">
        <v>676</v>
      </c>
      <c r="H242" s="12" t="s">
        <v>677</v>
      </c>
      <c r="I242" s="12" t="s">
        <v>678</v>
      </c>
      <c r="J242" s="10" t="s">
        <v>57</v>
      </c>
      <c r="K242" s="11">
        <v>200</v>
      </c>
      <c r="L242" s="15">
        <v>500000</v>
      </c>
      <c r="M242" s="15">
        <v>500000</v>
      </c>
      <c r="N242" s="15">
        <v>0</v>
      </c>
      <c r="O242" s="15">
        <v>0</v>
      </c>
      <c r="P242" s="16">
        <v>0</v>
      </c>
      <c r="Q242" s="16">
        <v>0</v>
      </c>
      <c r="R242" s="16">
        <v>0</v>
      </c>
      <c r="S242" s="16">
        <v>0</v>
      </c>
      <c r="T242" s="16">
        <v>0</v>
      </c>
      <c r="U242" s="16">
        <v>0</v>
      </c>
    </row>
    <row r="243" spans="2:21" ht="72.5" x14ac:dyDescent="0.35">
      <c r="B243" s="12" t="s">
        <v>673</v>
      </c>
      <c r="C243" s="13">
        <v>11</v>
      </c>
      <c r="D243" s="13">
        <v>199</v>
      </c>
      <c r="E243" s="14" t="s">
        <v>679</v>
      </c>
      <c r="F243" s="10" t="s">
        <v>680</v>
      </c>
      <c r="G243" s="12" t="s">
        <v>681</v>
      </c>
      <c r="H243" s="12" t="s">
        <v>682</v>
      </c>
      <c r="I243" s="12" t="s">
        <v>683</v>
      </c>
      <c r="J243" s="10" t="s">
        <v>57</v>
      </c>
      <c r="K243" s="11">
        <v>200</v>
      </c>
      <c r="L243" s="15">
        <v>0</v>
      </c>
      <c r="M243" s="15">
        <v>358675</v>
      </c>
      <c r="N243" s="15">
        <v>0</v>
      </c>
      <c r="O243" s="15">
        <v>0</v>
      </c>
      <c r="P243" s="16">
        <v>0</v>
      </c>
      <c r="Q243" s="16">
        <v>0</v>
      </c>
      <c r="R243" s="16">
        <v>0</v>
      </c>
      <c r="S243" s="16">
        <v>0</v>
      </c>
      <c r="T243" s="16">
        <v>0</v>
      </c>
      <c r="U243" s="16">
        <v>0</v>
      </c>
    </row>
    <row r="244" spans="2:21" ht="72.5" x14ac:dyDescent="0.35">
      <c r="B244" s="12" t="s">
        <v>673</v>
      </c>
      <c r="C244" s="13">
        <v>11</v>
      </c>
      <c r="D244" s="13">
        <v>199</v>
      </c>
      <c r="E244" s="14" t="s">
        <v>679</v>
      </c>
      <c r="F244" s="10" t="s">
        <v>680</v>
      </c>
      <c r="G244" s="12" t="s">
        <v>681</v>
      </c>
      <c r="H244" s="12" t="s">
        <v>698</v>
      </c>
      <c r="I244" s="12" t="s">
        <v>699</v>
      </c>
      <c r="J244" s="10" t="s">
        <v>57</v>
      </c>
      <c r="K244" s="11">
        <v>200</v>
      </c>
      <c r="L244" s="15">
        <v>0</v>
      </c>
      <c r="M244" s="15">
        <v>0</v>
      </c>
      <c r="N244" s="15">
        <v>0</v>
      </c>
      <c r="O244" s="15">
        <v>0</v>
      </c>
      <c r="P244" s="16">
        <v>0</v>
      </c>
      <c r="Q244" s="16">
        <v>0</v>
      </c>
      <c r="R244" s="16">
        <v>0</v>
      </c>
      <c r="S244" s="16">
        <v>0</v>
      </c>
      <c r="T244" s="16">
        <v>0</v>
      </c>
      <c r="U244" s="16">
        <v>0</v>
      </c>
    </row>
    <row r="245" spans="2:21" ht="58" x14ac:dyDescent="0.35">
      <c r="B245" s="12" t="s">
        <v>673</v>
      </c>
      <c r="C245" s="13">
        <v>11</v>
      </c>
      <c r="D245" s="13">
        <v>199</v>
      </c>
      <c r="E245" s="14" t="s">
        <v>679</v>
      </c>
      <c r="F245" s="10" t="s">
        <v>680</v>
      </c>
      <c r="G245" s="12" t="s">
        <v>681</v>
      </c>
      <c r="H245" s="12" t="s">
        <v>684</v>
      </c>
      <c r="I245" s="12" t="s">
        <v>685</v>
      </c>
      <c r="J245" s="10" t="s">
        <v>57</v>
      </c>
      <c r="K245" s="11">
        <v>200</v>
      </c>
      <c r="L245" s="15">
        <v>0</v>
      </c>
      <c r="M245" s="15">
        <v>400823</v>
      </c>
      <c r="N245" s="15">
        <v>0</v>
      </c>
      <c r="O245" s="15">
        <v>0</v>
      </c>
      <c r="P245" s="16">
        <v>0</v>
      </c>
      <c r="Q245" s="16">
        <v>4</v>
      </c>
      <c r="R245" s="16">
        <v>0</v>
      </c>
      <c r="S245" s="16">
        <v>-4</v>
      </c>
      <c r="T245" s="16">
        <v>0</v>
      </c>
      <c r="U245" s="16">
        <v>0</v>
      </c>
    </row>
    <row r="246" spans="2:21" ht="72.5" x14ac:dyDescent="0.35">
      <c r="B246" s="12" t="s">
        <v>673</v>
      </c>
      <c r="C246" s="13">
        <v>11</v>
      </c>
      <c r="D246" s="13">
        <v>199</v>
      </c>
      <c r="E246" s="14" t="s">
        <v>679</v>
      </c>
      <c r="F246" s="10" t="s">
        <v>680</v>
      </c>
      <c r="G246" s="12" t="s">
        <v>681</v>
      </c>
      <c r="H246" s="12" t="s">
        <v>700</v>
      </c>
      <c r="I246" s="12" t="s">
        <v>701</v>
      </c>
      <c r="J246" s="10" t="s">
        <v>57</v>
      </c>
      <c r="K246" s="11">
        <v>200</v>
      </c>
      <c r="L246" s="15">
        <v>0</v>
      </c>
      <c r="M246" s="15">
        <v>0</v>
      </c>
      <c r="N246" s="15">
        <v>0</v>
      </c>
      <c r="O246" s="15">
        <v>0</v>
      </c>
      <c r="P246" s="16">
        <v>0</v>
      </c>
      <c r="Q246" s="16">
        <v>0</v>
      </c>
      <c r="R246" s="16">
        <v>0</v>
      </c>
      <c r="S246" s="16">
        <v>0</v>
      </c>
      <c r="T246" s="16">
        <v>0</v>
      </c>
      <c r="U246" s="16">
        <v>0</v>
      </c>
    </row>
    <row r="247" spans="2:21" ht="87" x14ac:dyDescent="0.35">
      <c r="B247" s="12" t="s">
        <v>673</v>
      </c>
      <c r="C247" s="13">
        <v>11</v>
      </c>
      <c r="D247" s="13">
        <v>199</v>
      </c>
      <c r="E247" s="14" t="s">
        <v>679</v>
      </c>
      <c r="F247" s="10" t="s">
        <v>680</v>
      </c>
      <c r="G247" s="12" t="s">
        <v>681</v>
      </c>
      <c r="H247" s="12" t="s">
        <v>686</v>
      </c>
      <c r="I247" s="12" t="s">
        <v>687</v>
      </c>
      <c r="J247" s="10" t="s">
        <v>57</v>
      </c>
      <c r="K247" s="11">
        <v>200</v>
      </c>
      <c r="L247" s="15">
        <v>0</v>
      </c>
      <c r="M247" s="15">
        <v>0</v>
      </c>
      <c r="N247" s="15">
        <v>0</v>
      </c>
      <c r="O247" s="15">
        <v>490350</v>
      </c>
      <c r="P247" s="16">
        <v>0</v>
      </c>
      <c r="Q247" s="16">
        <v>0</v>
      </c>
      <c r="R247" s="16">
        <v>0</v>
      </c>
      <c r="S247" s="16">
        <v>3</v>
      </c>
      <c r="T247" s="16">
        <v>0</v>
      </c>
      <c r="U247" s="16">
        <v>3</v>
      </c>
    </row>
    <row r="248" spans="2:21" ht="145" x14ac:dyDescent="0.35">
      <c r="B248" s="12" t="s">
        <v>673</v>
      </c>
      <c r="C248" s="13">
        <v>11</v>
      </c>
      <c r="D248" s="13">
        <v>199</v>
      </c>
      <c r="E248" s="14" t="s">
        <v>679</v>
      </c>
      <c r="F248" s="10" t="s">
        <v>680</v>
      </c>
      <c r="G248" s="12" t="s">
        <v>681</v>
      </c>
      <c r="H248" s="12" t="s">
        <v>688</v>
      </c>
      <c r="I248" s="12" t="s">
        <v>689</v>
      </c>
      <c r="J248" s="10" t="s">
        <v>57</v>
      </c>
      <c r="K248" s="11">
        <v>200</v>
      </c>
      <c r="L248" s="15">
        <v>100000000</v>
      </c>
      <c r="M248" s="15">
        <v>100000000</v>
      </c>
      <c r="N248" s="15">
        <v>0</v>
      </c>
      <c r="O248" s="15">
        <v>0</v>
      </c>
      <c r="P248" s="16">
        <v>0</v>
      </c>
      <c r="Q248" s="16">
        <v>0</v>
      </c>
      <c r="R248" s="16">
        <v>0</v>
      </c>
      <c r="S248" s="16">
        <v>0</v>
      </c>
      <c r="T248" s="16">
        <v>0</v>
      </c>
      <c r="U248" s="16">
        <v>0</v>
      </c>
    </row>
    <row r="249" spans="2:21" ht="87" x14ac:dyDescent="0.35">
      <c r="B249" s="12" t="s">
        <v>673</v>
      </c>
      <c r="C249" s="13">
        <v>11</v>
      </c>
      <c r="D249" s="13">
        <v>199</v>
      </c>
      <c r="E249" s="14" t="s">
        <v>679</v>
      </c>
      <c r="F249" s="10" t="s">
        <v>680</v>
      </c>
      <c r="G249" s="12" t="s">
        <v>681</v>
      </c>
      <c r="H249" s="12" t="s">
        <v>690</v>
      </c>
      <c r="I249" s="12" t="s">
        <v>691</v>
      </c>
      <c r="J249" s="10" t="s">
        <v>57</v>
      </c>
      <c r="K249" s="11">
        <v>200</v>
      </c>
      <c r="L249" s="15">
        <v>0</v>
      </c>
      <c r="M249" s="15">
        <v>87113924</v>
      </c>
      <c r="N249" s="15">
        <v>0</v>
      </c>
      <c r="O249" s="15">
        <v>0</v>
      </c>
      <c r="P249" s="16">
        <v>0</v>
      </c>
      <c r="Q249" s="16">
        <v>0</v>
      </c>
      <c r="R249" s="16">
        <v>0</v>
      </c>
      <c r="S249" s="16">
        <v>0</v>
      </c>
      <c r="T249" s="16">
        <v>0</v>
      </c>
      <c r="U249" s="16">
        <v>0</v>
      </c>
    </row>
    <row r="250" spans="2:21" ht="87" x14ac:dyDescent="0.35">
      <c r="B250" s="12" t="s">
        <v>673</v>
      </c>
      <c r="C250" s="13">
        <v>11</v>
      </c>
      <c r="D250" s="13">
        <v>199</v>
      </c>
      <c r="E250" s="14" t="s">
        <v>679</v>
      </c>
      <c r="F250" s="10" t="s">
        <v>680</v>
      </c>
      <c r="G250" s="12" t="s">
        <v>681</v>
      </c>
      <c r="H250" s="12" t="s">
        <v>692</v>
      </c>
      <c r="I250" s="12" t="s">
        <v>693</v>
      </c>
      <c r="J250" s="10" t="s">
        <v>57</v>
      </c>
      <c r="K250" s="11">
        <v>200</v>
      </c>
      <c r="L250" s="15">
        <v>0</v>
      </c>
      <c r="M250" s="15">
        <v>20000</v>
      </c>
      <c r="N250" s="15">
        <v>0</v>
      </c>
      <c r="O250" s="15">
        <v>0</v>
      </c>
      <c r="P250" s="16">
        <v>0</v>
      </c>
      <c r="Q250" s="16">
        <v>0</v>
      </c>
      <c r="R250" s="16">
        <v>0</v>
      </c>
      <c r="S250" s="16">
        <v>0</v>
      </c>
      <c r="T250" s="16">
        <v>0</v>
      </c>
      <c r="U250" s="16">
        <v>0</v>
      </c>
    </row>
    <row r="251" spans="2:21" ht="72.5" x14ac:dyDescent="0.35">
      <c r="B251" s="12" t="s">
        <v>673</v>
      </c>
      <c r="C251" s="13">
        <v>11</v>
      </c>
      <c r="D251" s="13">
        <v>199</v>
      </c>
      <c r="E251" s="14" t="s">
        <v>679</v>
      </c>
      <c r="F251" s="10" t="s">
        <v>680</v>
      </c>
      <c r="G251" s="12" t="s">
        <v>681</v>
      </c>
      <c r="H251" s="12" t="s">
        <v>694</v>
      </c>
      <c r="I251" s="12" t="s">
        <v>695</v>
      </c>
      <c r="J251" s="10" t="s">
        <v>57</v>
      </c>
      <c r="K251" s="11">
        <v>200</v>
      </c>
      <c r="L251" s="15">
        <v>0</v>
      </c>
      <c r="M251" s="15">
        <v>50000000</v>
      </c>
      <c r="N251" s="15">
        <v>0</v>
      </c>
      <c r="O251" s="15">
        <v>0</v>
      </c>
      <c r="P251" s="16">
        <v>0</v>
      </c>
      <c r="Q251" s="16">
        <v>0</v>
      </c>
      <c r="R251" s="16">
        <v>0</v>
      </c>
      <c r="S251" s="16">
        <v>0</v>
      </c>
      <c r="T251" s="16">
        <v>0</v>
      </c>
      <c r="U251" s="16">
        <v>0</v>
      </c>
    </row>
    <row r="252" spans="2:21" ht="58" x14ac:dyDescent="0.35">
      <c r="B252" s="12" t="s">
        <v>673</v>
      </c>
      <c r="C252" s="13">
        <v>11</v>
      </c>
      <c r="D252" s="13">
        <v>199</v>
      </c>
      <c r="E252" s="14" t="s">
        <v>679</v>
      </c>
      <c r="F252" s="10" t="s">
        <v>680</v>
      </c>
      <c r="G252" s="12" t="s">
        <v>681</v>
      </c>
      <c r="H252" s="12" t="s">
        <v>696</v>
      </c>
      <c r="I252" s="12" t="s">
        <v>697</v>
      </c>
      <c r="J252" s="10" t="s">
        <v>57</v>
      </c>
      <c r="K252" s="11">
        <v>200</v>
      </c>
      <c r="L252" s="15">
        <v>0</v>
      </c>
      <c r="M252" s="15">
        <v>692436</v>
      </c>
      <c r="N252" s="15">
        <v>0</v>
      </c>
      <c r="O252" s="15">
        <v>0</v>
      </c>
      <c r="P252" s="16">
        <v>0</v>
      </c>
      <c r="Q252" s="16">
        <v>2</v>
      </c>
      <c r="R252" s="16">
        <v>0</v>
      </c>
      <c r="S252" s="16">
        <v>0</v>
      </c>
      <c r="T252" s="16">
        <v>0</v>
      </c>
      <c r="U252" s="16">
        <v>2</v>
      </c>
    </row>
    <row r="253" spans="2:21" ht="58" x14ac:dyDescent="0.35">
      <c r="B253" s="12" t="s">
        <v>673</v>
      </c>
      <c r="C253" s="13">
        <v>11</v>
      </c>
      <c r="D253" s="13">
        <v>440</v>
      </c>
      <c r="E253" s="14" t="s">
        <v>702</v>
      </c>
      <c r="F253" s="10" t="s">
        <v>703</v>
      </c>
      <c r="G253" s="12" t="s">
        <v>704</v>
      </c>
      <c r="H253" s="12" t="s">
        <v>717</v>
      </c>
      <c r="I253" s="12" t="s">
        <v>718</v>
      </c>
      <c r="J253" s="10" t="s">
        <v>142</v>
      </c>
      <c r="K253" s="11">
        <v>100</v>
      </c>
      <c r="L253" s="15">
        <v>0</v>
      </c>
      <c r="M253" s="15">
        <v>0</v>
      </c>
      <c r="N253" s="15">
        <v>890602</v>
      </c>
      <c r="O253" s="15">
        <v>890602</v>
      </c>
      <c r="P253" s="16">
        <v>0</v>
      </c>
      <c r="Q253" s="16">
        <v>0</v>
      </c>
      <c r="R253" s="16">
        <v>0</v>
      </c>
      <c r="S253" s="16">
        <v>0</v>
      </c>
      <c r="T253" s="16">
        <v>0</v>
      </c>
      <c r="U253" s="16">
        <v>0</v>
      </c>
    </row>
    <row r="254" spans="2:21" ht="101.5" x14ac:dyDescent="0.35">
      <c r="B254" s="12" t="s">
        <v>673</v>
      </c>
      <c r="C254" s="13">
        <v>11</v>
      </c>
      <c r="D254" s="13">
        <v>440</v>
      </c>
      <c r="E254" s="14" t="s">
        <v>702</v>
      </c>
      <c r="F254" s="10" t="s">
        <v>703</v>
      </c>
      <c r="G254" s="12" t="s">
        <v>704</v>
      </c>
      <c r="H254" s="12" t="s">
        <v>707</v>
      </c>
      <c r="I254" s="12" t="s">
        <v>708</v>
      </c>
      <c r="J254" s="10" t="s">
        <v>57</v>
      </c>
      <c r="K254" s="11">
        <v>200</v>
      </c>
      <c r="L254" s="15">
        <v>3500000</v>
      </c>
      <c r="M254" s="15">
        <v>0</v>
      </c>
      <c r="N254" s="15">
        <v>0</v>
      </c>
      <c r="O254" s="15">
        <v>0</v>
      </c>
      <c r="P254" s="16">
        <v>0</v>
      </c>
      <c r="Q254" s="16">
        <v>0</v>
      </c>
      <c r="R254" s="16">
        <v>0</v>
      </c>
      <c r="S254" s="16">
        <v>0</v>
      </c>
      <c r="T254" s="16">
        <v>0</v>
      </c>
      <c r="U254" s="16">
        <v>0</v>
      </c>
    </row>
    <row r="255" spans="2:21" ht="188.5" x14ac:dyDescent="0.35">
      <c r="B255" s="12" t="s">
        <v>673</v>
      </c>
      <c r="C255" s="13">
        <v>11</v>
      </c>
      <c r="D255" s="13">
        <v>440</v>
      </c>
      <c r="E255" s="14" t="s">
        <v>702</v>
      </c>
      <c r="F255" s="10" t="s">
        <v>703</v>
      </c>
      <c r="G255" s="12" t="s">
        <v>704</v>
      </c>
      <c r="H255" s="12" t="s">
        <v>713</v>
      </c>
      <c r="I255" s="12" t="s">
        <v>714</v>
      </c>
      <c r="J255" s="10" t="s">
        <v>57</v>
      </c>
      <c r="K255" s="11">
        <v>200</v>
      </c>
      <c r="L255" s="15">
        <v>0</v>
      </c>
      <c r="M255" s="15">
        <v>107058659</v>
      </c>
      <c r="N255" s="15">
        <v>0</v>
      </c>
      <c r="O255" s="15">
        <v>0</v>
      </c>
      <c r="P255" s="16">
        <v>0</v>
      </c>
      <c r="Q255" s="16">
        <v>0</v>
      </c>
      <c r="R255" s="16">
        <v>0</v>
      </c>
      <c r="S255" s="16">
        <v>0</v>
      </c>
      <c r="T255" s="16">
        <v>0</v>
      </c>
      <c r="U255" s="16">
        <v>0</v>
      </c>
    </row>
    <row r="256" spans="2:21" ht="58" x14ac:dyDescent="0.35">
      <c r="B256" s="12" t="s">
        <v>673</v>
      </c>
      <c r="C256" s="13">
        <v>11</v>
      </c>
      <c r="D256" s="13">
        <v>440</v>
      </c>
      <c r="E256" s="14" t="s">
        <v>702</v>
      </c>
      <c r="F256" s="10" t="s">
        <v>703</v>
      </c>
      <c r="G256" s="12" t="s">
        <v>704</v>
      </c>
      <c r="H256" s="12" t="s">
        <v>711</v>
      </c>
      <c r="I256" s="12" t="s">
        <v>712</v>
      </c>
      <c r="J256" s="10" t="s">
        <v>57</v>
      </c>
      <c r="K256" s="11">
        <v>200</v>
      </c>
      <c r="L256" s="15">
        <v>100000000</v>
      </c>
      <c r="M256" s="15">
        <v>0</v>
      </c>
      <c r="N256" s="15">
        <v>0</v>
      </c>
      <c r="O256" s="15">
        <v>0</v>
      </c>
      <c r="P256" s="16">
        <v>0</v>
      </c>
      <c r="Q256" s="16">
        <v>0</v>
      </c>
      <c r="R256" s="16">
        <v>0</v>
      </c>
      <c r="S256" s="16">
        <v>0</v>
      </c>
      <c r="T256" s="16">
        <v>0</v>
      </c>
      <c r="U256" s="16">
        <v>0</v>
      </c>
    </row>
    <row r="257" spans="2:21" ht="203" x14ac:dyDescent="0.35">
      <c r="B257" s="12" t="s">
        <v>673</v>
      </c>
      <c r="C257" s="13">
        <v>11</v>
      </c>
      <c r="D257" s="13">
        <v>440</v>
      </c>
      <c r="E257" s="14" t="s">
        <v>702</v>
      </c>
      <c r="F257" s="10" t="s">
        <v>703</v>
      </c>
      <c r="G257" s="12" t="s">
        <v>704</v>
      </c>
      <c r="H257" s="12" t="s">
        <v>705</v>
      </c>
      <c r="I257" s="12" t="s">
        <v>706</v>
      </c>
      <c r="J257" s="10" t="s">
        <v>57</v>
      </c>
      <c r="K257" s="11">
        <v>200</v>
      </c>
      <c r="L257" s="15">
        <v>0</v>
      </c>
      <c r="M257" s="15">
        <v>43915388</v>
      </c>
      <c r="N257" s="15">
        <v>0</v>
      </c>
      <c r="O257" s="15">
        <v>0</v>
      </c>
      <c r="P257" s="16">
        <v>0</v>
      </c>
      <c r="Q257" s="16">
        <v>0</v>
      </c>
      <c r="R257" s="16">
        <v>0</v>
      </c>
      <c r="S257" s="16">
        <v>0</v>
      </c>
      <c r="T257" s="16">
        <v>0</v>
      </c>
      <c r="U257" s="16">
        <v>0</v>
      </c>
    </row>
    <row r="258" spans="2:21" ht="58" x14ac:dyDescent="0.35">
      <c r="B258" s="12" t="s">
        <v>673</v>
      </c>
      <c r="C258" s="13">
        <v>11</v>
      </c>
      <c r="D258" s="13">
        <v>440</v>
      </c>
      <c r="E258" s="14" t="s">
        <v>702</v>
      </c>
      <c r="F258" s="10" t="s">
        <v>703</v>
      </c>
      <c r="G258" s="12" t="s">
        <v>704</v>
      </c>
      <c r="H258" s="12" t="s">
        <v>715</v>
      </c>
      <c r="I258" s="12" t="s">
        <v>716</v>
      </c>
      <c r="J258" s="10" t="s">
        <v>57</v>
      </c>
      <c r="K258" s="11">
        <v>200</v>
      </c>
      <c r="L258" s="15">
        <v>5500000</v>
      </c>
      <c r="M258" s="15">
        <v>0</v>
      </c>
      <c r="N258" s="15">
        <v>0</v>
      </c>
      <c r="O258" s="15">
        <v>0</v>
      </c>
      <c r="P258" s="16">
        <v>0</v>
      </c>
      <c r="Q258" s="16">
        <v>0</v>
      </c>
      <c r="R258" s="16">
        <v>0</v>
      </c>
      <c r="S258" s="16">
        <v>0</v>
      </c>
      <c r="T258" s="16">
        <v>0</v>
      </c>
      <c r="U258" s="16">
        <v>0</v>
      </c>
    </row>
    <row r="259" spans="2:21" ht="58" x14ac:dyDescent="0.35">
      <c r="B259" s="12" t="s">
        <v>673</v>
      </c>
      <c r="C259" s="13">
        <v>11</v>
      </c>
      <c r="D259" s="13">
        <v>440</v>
      </c>
      <c r="E259" s="14" t="s">
        <v>702</v>
      </c>
      <c r="F259" s="10" t="s">
        <v>703</v>
      </c>
      <c r="G259" s="12" t="s">
        <v>704</v>
      </c>
      <c r="H259" s="12" t="s">
        <v>709</v>
      </c>
      <c r="I259" s="12" t="s">
        <v>710</v>
      </c>
      <c r="J259" s="10" t="s">
        <v>57</v>
      </c>
      <c r="K259" s="11">
        <v>200</v>
      </c>
      <c r="L259" s="15">
        <v>0</v>
      </c>
      <c r="M259" s="15">
        <v>2000000</v>
      </c>
      <c r="N259" s="15">
        <v>0</v>
      </c>
      <c r="O259" s="15">
        <v>0</v>
      </c>
      <c r="P259" s="16">
        <v>0</v>
      </c>
      <c r="Q259" s="16">
        <v>0</v>
      </c>
      <c r="R259" s="16">
        <v>0</v>
      </c>
      <c r="S259" s="16">
        <v>0</v>
      </c>
      <c r="T259" s="16">
        <v>0</v>
      </c>
      <c r="U259" s="16">
        <v>0</v>
      </c>
    </row>
    <row r="260" spans="2:21" ht="130.5" x14ac:dyDescent="0.35">
      <c r="B260" s="12" t="s">
        <v>673</v>
      </c>
      <c r="C260" s="13">
        <v>11</v>
      </c>
      <c r="D260" s="13">
        <v>403</v>
      </c>
      <c r="E260" s="14" t="s">
        <v>719</v>
      </c>
      <c r="F260" s="10" t="s">
        <v>36</v>
      </c>
      <c r="G260" s="12" t="s">
        <v>720</v>
      </c>
      <c r="H260" s="12" t="s">
        <v>721</v>
      </c>
      <c r="I260" s="12" t="s">
        <v>722</v>
      </c>
      <c r="J260" s="10" t="s">
        <v>57</v>
      </c>
      <c r="K260" s="11">
        <v>200</v>
      </c>
      <c r="L260" s="15">
        <v>0</v>
      </c>
      <c r="M260" s="15">
        <v>0</v>
      </c>
      <c r="N260" s="15">
        <v>0</v>
      </c>
      <c r="O260" s="15">
        <v>1200000</v>
      </c>
      <c r="P260" s="16">
        <v>0</v>
      </c>
      <c r="Q260" s="16">
        <v>0</v>
      </c>
      <c r="R260" s="16">
        <v>0</v>
      </c>
      <c r="S260" s="16">
        <v>0</v>
      </c>
      <c r="T260" s="16">
        <v>0</v>
      </c>
      <c r="U260" s="16">
        <v>0</v>
      </c>
    </row>
    <row r="261" spans="2:21" ht="58" x14ac:dyDescent="0.35">
      <c r="B261" s="12" t="s">
        <v>673</v>
      </c>
      <c r="C261" s="13">
        <v>11</v>
      </c>
      <c r="D261" s="13">
        <v>403</v>
      </c>
      <c r="E261" s="14" t="s">
        <v>719</v>
      </c>
      <c r="F261" s="10" t="s">
        <v>36</v>
      </c>
      <c r="G261" s="12" t="s">
        <v>720</v>
      </c>
      <c r="H261" s="12" t="s">
        <v>723</v>
      </c>
      <c r="I261" s="12" t="s">
        <v>724</v>
      </c>
      <c r="J261" s="10" t="s">
        <v>57</v>
      </c>
      <c r="K261" s="11">
        <v>200</v>
      </c>
      <c r="L261" s="15">
        <v>0</v>
      </c>
      <c r="M261" s="15">
        <v>0</v>
      </c>
      <c r="N261" s="15">
        <v>0</v>
      </c>
      <c r="O261" s="15">
        <v>2673944</v>
      </c>
      <c r="P261" s="16">
        <v>0</v>
      </c>
      <c r="Q261" s="16">
        <v>0</v>
      </c>
      <c r="R261" s="16">
        <v>0</v>
      </c>
      <c r="S261" s="16">
        <v>0</v>
      </c>
      <c r="T261" s="16">
        <v>0</v>
      </c>
      <c r="U261" s="16">
        <v>0</v>
      </c>
    </row>
    <row r="262" spans="2:21" ht="116" x14ac:dyDescent="0.35">
      <c r="B262" s="12" t="s">
        <v>673</v>
      </c>
      <c r="C262" s="13">
        <v>11</v>
      </c>
      <c r="D262" s="13">
        <v>423</v>
      </c>
      <c r="E262" s="14" t="s">
        <v>725</v>
      </c>
      <c r="F262" s="10" t="s">
        <v>726</v>
      </c>
      <c r="G262" s="12" t="s">
        <v>727</v>
      </c>
      <c r="H262" s="12" t="s">
        <v>728</v>
      </c>
      <c r="I262" s="12" t="s">
        <v>729</v>
      </c>
      <c r="J262" s="10" t="s">
        <v>57</v>
      </c>
      <c r="K262" s="11">
        <v>200</v>
      </c>
      <c r="L262" s="15">
        <v>0</v>
      </c>
      <c r="M262" s="15">
        <v>175000</v>
      </c>
      <c r="N262" s="15">
        <v>0</v>
      </c>
      <c r="O262" s="15">
        <v>0</v>
      </c>
      <c r="P262" s="16">
        <v>1</v>
      </c>
      <c r="Q262" s="16">
        <v>1</v>
      </c>
      <c r="R262" s="16">
        <v>0</v>
      </c>
      <c r="S262" s="16">
        <v>0</v>
      </c>
      <c r="T262" s="16">
        <v>1</v>
      </c>
      <c r="U262" s="16">
        <v>1</v>
      </c>
    </row>
    <row r="263" spans="2:21" ht="101.5" x14ac:dyDescent="0.35">
      <c r="B263" s="12" t="s">
        <v>673</v>
      </c>
      <c r="C263" s="13">
        <v>11</v>
      </c>
      <c r="D263" s="13">
        <v>423</v>
      </c>
      <c r="E263" s="14" t="s">
        <v>725</v>
      </c>
      <c r="F263" s="10" t="s">
        <v>726</v>
      </c>
      <c r="G263" s="12" t="s">
        <v>727</v>
      </c>
      <c r="H263" s="12" t="s">
        <v>730</v>
      </c>
      <c r="I263" s="12" t="s">
        <v>731</v>
      </c>
      <c r="J263" s="10" t="s">
        <v>57</v>
      </c>
      <c r="K263" s="11">
        <v>200</v>
      </c>
      <c r="L263" s="15">
        <v>5000000</v>
      </c>
      <c r="M263" s="15">
        <v>0</v>
      </c>
      <c r="N263" s="15">
        <v>0</v>
      </c>
      <c r="O263" s="15">
        <v>0</v>
      </c>
      <c r="P263" s="16">
        <v>0</v>
      </c>
      <c r="Q263" s="16">
        <v>0</v>
      </c>
      <c r="R263" s="16">
        <v>0</v>
      </c>
      <c r="S263" s="16">
        <v>0</v>
      </c>
      <c r="T263" s="16">
        <v>0</v>
      </c>
      <c r="U263" s="16">
        <v>0</v>
      </c>
    </row>
    <row r="264" spans="2:21" ht="72.5" x14ac:dyDescent="0.35">
      <c r="B264" s="12" t="s">
        <v>673</v>
      </c>
      <c r="C264" s="13">
        <v>11</v>
      </c>
      <c r="D264" s="13">
        <v>402</v>
      </c>
      <c r="E264" s="14" t="s">
        <v>732</v>
      </c>
      <c r="F264" s="10" t="s">
        <v>733</v>
      </c>
      <c r="G264" s="12" t="s">
        <v>734</v>
      </c>
      <c r="H264" s="12" t="s">
        <v>739</v>
      </c>
      <c r="I264" s="12" t="s">
        <v>740</v>
      </c>
      <c r="J264" s="10" t="s">
        <v>142</v>
      </c>
      <c r="K264" s="11">
        <v>100</v>
      </c>
      <c r="L264" s="15">
        <v>0</v>
      </c>
      <c r="M264" s="15">
        <v>0</v>
      </c>
      <c r="N264" s="15">
        <v>0</v>
      </c>
      <c r="O264" s="15">
        <v>0</v>
      </c>
      <c r="P264" s="16">
        <v>0</v>
      </c>
      <c r="Q264" s="16">
        <v>0</v>
      </c>
      <c r="R264" s="16">
        <v>0</v>
      </c>
      <c r="S264" s="16">
        <v>0</v>
      </c>
      <c r="T264" s="16">
        <v>0</v>
      </c>
      <c r="U264" s="16">
        <v>0</v>
      </c>
    </row>
    <row r="265" spans="2:21" ht="58" x14ac:dyDescent="0.35">
      <c r="B265" s="12" t="s">
        <v>673</v>
      </c>
      <c r="C265" s="13">
        <v>11</v>
      </c>
      <c r="D265" s="13">
        <v>402</v>
      </c>
      <c r="E265" s="14" t="s">
        <v>732</v>
      </c>
      <c r="F265" s="10" t="s">
        <v>733</v>
      </c>
      <c r="G265" s="12" t="s">
        <v>734</v>
      </c>
      <c r="H265" s="12" t="s">
        <v>735</v>
      </c>
      <c r="I265" s="12" t="s">
        <v>736</v>
      </c>
      <c r="J265" s="10" t="s">
        <v>57</v>
      </c>
      <c r="K265" s="11">
        <v>200</v>
      </c>
      <c r="L265" s="15">
        <v>0</v>
      </c>
      <c r="M265" s="15">
        <v>1764925</v>
      </c>
      <c r="N265" s="15">
        <v>0</v>
      </c>
      <c r="O265" s="15">
        <v>0</v>
      </c>
      <c r="P265" s="16">
        <v>0</v>
      </c>
      <c r="Q265" s="16">
        <v>0</v>
      </c>
      <c r="R265" s="16">
        <v>0</v>
      </c>
      <c r="S265" s="16">
        <v>0</v>
      </c>
      <c r="T265" s="16">
        <v>0</v>
      </c>
      <c r="U265" s="16">
        <v>0</v>
      </c>
    </row>
    <row r="266" spans="2:21" ht="87" x14ac:dyDescent="0.35">
      <c r="B266" s="12" t="s">
        <v>673</v>
      </c>
      <c r="C266" s="13">
        <v>11</v>
      </c>
      <c r="D266" s="13">
        <v>402</v>
      </c>
      <c r="E266" s="14" t="s">
        <v>732</v>
      </c>
      <c r="F266" s="10" t="s">
        <v>733</v>
      </c>
      <c r="G266" s="12" t="s">
        <v>734</v>
      </c>
      <c r="H266" s="12" t="s">
        <v>737</v>
      </c>
      <c r="I266" s="12" t="s">
        <v>738</v>
      </c>
      <c r="J266" s="10" t="s">
        <v>57</v>
      </c>
      <c r="K266" s="11">
        <v>200</v>
      </c>
      <c r="L266" s="15">
        <v>0</v>
      </c>
      <c r="M266" s="15">
        <v>225000</v>
      </c>
      <c r="N266" s="15">
        <v>0</v>
      </c>
      <c r="O266" s="15">
        <v>0</v>
      </c>
      <c r="P266" s="16">
        <v>0</v>
      </c>
      <c r="Q266" s="16">
        <v>0</v>
      </c>
      <c r="R266" s="16">
        <v>0</v>
      </c>
      <c r="S266" s="16">
        <v>0</v>
      </c>
      <c r="T266" s="16">
        <v>0</v>
      </c>
      <c r="U266" s="16">
        <v>0</v>
      </c>
    </row>
    <row r="267" spans="2:21" ht="130.5" x14ac:dyDescent="0.35">
      <c r="B267" s="12" t="s">
        <v>37</v>
      </c>
      <c r="C267" s="13">
        <v>12</v>
      </c>
      <c r="D267" s="13">
        <v>187</v>
      </c>
      <c r="E267" s="14" t="s">
        <v>741</v>
      </c>
      <c r="F267" s="10" t="s">
        <v>742</v>
      </c>
      <c r="G267" s="12" t="s">
        <v>743</v>
      </c>
      <c r="H267" s="12" t="s">
        <v>744</v>
      </c>
      <c r="I267" s="12" t="s">
        <v>745</v>
      </c>
      <c r="J267" s="10" t="s">
        <v>57</v>
      </c>
      <c r="K267" s="11">
        <v>200</v>
      </c>
      <c r="L267" s="15">
        <v>-500000</v>
      </c>
      <c r="M267" s="15">
        <v>-500000</v>
      </c>
      <c r="N267" s="15">
        <v>0</v>
      </c>
      <c r="O267" s="15">
        <v>0</v>
      </c>
      <c r="P267" s="16">
        <v>0</v>
      </c>
      <c r="Q267" s="16">
        <v>0</v>
      </c>
      <c r="R267" s="16">
        <v>0</v>
      </c>
      <c r="S267" s="16">
        <v>0</v>
      </c>
      <c r="T267" s="16">
        <v>0</v>
      </c>
      <c r="U267" s="16">
        <v>0</v>
      </c>
    </row>
    <row r="268" spans="2:21" ht="72.5" x14ac:dyDescent="0.35">
      <c r="B268" s="12" t="s">
        <v>37</v>
      </c>
      <c r="C268" s="13">
        <v>12</v>
      </c>
      <c r="D268" s="13">
        <v>957</v>
      </c>
      <c r="E268" s="14" t="s">
        <v>746</v>
      </c>
      <c r="F268" s="10" t="s">
        <v>747</v>
      </c>
      <c r="G268" s="12" t="s">
        <v>748</v>
      </c>
      <c r="H268" s="12" t="s">
        <v>749</v>
      </c>
      <c r="I268" s="12" t="s">
        <v>750</v>
      </c>
      <c r="J268" s="10" t="s">
        <v>57</v>
      </c>
      <c r="K268" s="11">
        <v>200</v>
      </c>
      <c r="L268" s="15">
        <v>15937</v>
      </c>
      <c r="M268" s="15">
        <v>8602</v>
      </c>
      <c r="N268" s="15">
        <v>0</v>
      </c>
      <c r="O268" s="15">
        <v>0</v>
      </c>
      <c r="P268" s="16">
        <v>0</v>
      </c>
      <c r="Q268" s="16">
        <v>0</v>
      </c>
      <c r="R268" s="16">
        <v>0</v>
      </c>
      <c r="S268" s="16">
        <v>0</v>
      </c>
      <c r="T268" s="16">
        <v>0</v>
      </c>
      <c r="U268" s="16">
        <v>0</v>
      </c>
    </row>
    <row r="269" spans="2:21" ht="101.5" x14ac:dyDescent="0.35">
      <c r="B269" s="12" t="s">
        <v>37</v>
      </c>
      <c r="C269" s="13">
        <v>12</v>
      </c>
      <c r="D269" s="13">
        <v>799</v>
      </c>
      <c r="E269" s="14" t="s">
        <v>751</v>
      </c>
      <c r="F269" s="10" t="s">
        <v>38</v>
      </c>
      <c r="G269" s="12" t="s">
        <v>752</v>
      </c>
      <c r="H269" s="12" t="s">
        <v>769</v>
      </c>
      <c r="I269" s="12" t="s">
        <v>770</v>
      </c>
      <c r="J269" s="10" t="s">
        <v>142</v>
      </c>
      <c r="K269" s="11">
        <v>100</v>
      </c>
      <c r="L269" s="15">
        <v>0</v>
      </c>
      <c r="M269" s="15">
        <v>0</v>
      </c>
      <c r="N269" s="15">
        <v>0</v>
      </c>
      <c r="O269" s="15">
        <v>0</v>
      </c>
      <c r="P269" s="16">
        <v>0</v>
      </c>
      <c r="Q269" s="16">
        <v>17</v>
      </c>
      <c r="R269" s="16">
        <v>0</v>
      </c>
      <c r="S269" s="16">
        <v>0</v>
      </c>
      <c r="T269" s="16">
        <v>0</v>
      </c>
      <c r="U269" s="16">
        <v>17</v>
      </c>
    </row>
    <row r="270" spans="2:21" ht="87" x14ac:dyDescent="0.35">
      <c r="B270" s="12" t="s">
        <v>37</v>
      </c>
      <c r="C270" s="13">
        <v>12</v>
      </c>
      <c r="D270" s="13">
        <v>799</v>
      </c>
      <c r="E270" s="14" t="s">
        <v>751</v>
      </c>
      <c r="F270" s="10" t="s">
        <v>38</v>
      </c>
      <c r="G270" s="12" t="s">
        <v>752</v>
      </c>
      <c r="H270" s="12" t="s">
        <v>765</v>
      </c>
      <c r="I270" s="12" t="s">
        <v>766</v>
      </c>
      <c r="J270" s="10" t="s">
        <v>57</v>
      </c>
      <c r="K270" s="11">
        <v>200</v>
      </c>
      <c r="L270" s="15">
        <v>0</v>
      </c>
      <c r="M270" s="15">
        <v>0</v>
      </c>
      <c r="N270" s="15">
        <v>0</v>
      </c>
      <c r="O270" s="15">
        <v>100000</v>
      </c>
      <c r="P270" s="16">
        <v>0</v>
      </c>
      <c r="Q270" s="16">
        <v>0</v>
      </c>
      <c r="R270" s="16">
        <v>0</v>
      </c>
      <c r="S270" s="16">
        <v>0</v>
      </c>
      <c r="T270" s="16">
        <v>0</v>
      </c>
      <c r="U270" s="16">
        <v>0</v>
      </c>
    </row>
    <row r="271" spans="2:21" ht="72.5" x14ac:dyDescent="0.35">
      <c r="B271" s="12" t="s">
        <v>37</v>
      </c>
      <c r="C271" s="13">
        <v>12</v>
      </c>
      <c r="D271" s="13">
        <v>799</v>
      </c>
      <c r="E271" s="14" t="s">
        <v>751</v>
      </c>
      <c r="F271" s="10" t="s">
        <v>38</v>
      </c>
      <c r="G271" s="12" t="s">
        <v>752</v>
      </c>
      <c r="H271" s="12" t="s">
        <v>753</v>
      </c>
      <c r="I271" s="12" t="s">
        <v>754</v>
      </c>
      <c r="J271" s="10" t="s">
        <v>57</v>
      </c>
      <c r="K271" s="11">
        <v>200</v>
      </c>
      <c r="L271" s="15">
        <v>0</v>
      </c>
      <c r="M271" s="15">
        <v>3846557</v>
      </c>
      <c r="N271" s="15">
        <v>0</v>
      </c>
      <c r="O271" s="15">
        <v>0</v>
      </c>
      <c r="P271" s="16">
        <v>0</v>
      </c>
      <c r="Q271" s="16">
        <v>37</v>
      </c>
      <c r="R271" s="16">
        <v>0</v>
      </c>
      <c r="S271" s="16">
        <v>0</v>
      </c>
      <c r="T271" s="16">
        <v>0</v>
      </c>
      <c r="U271" s="16">
        <v>37</v>
      </c>
    </row>
    <row r="272" spans="2:21" ht="101.5" x14ac:dyDescent="0.35">
      <c r="B272" s="12" t="s">
        <v>37</v>
      </c>
      <c r="C272" s="13">
        <v>12</v>
      </c>
      <c r="D272" s="13">
        <v>799</v>
      </c>
      <c r="E272" s="14" t="s">
        <v>751</v>
      </c>
      <c r="F272" s="10" t="s">
        <v>38</v>
      </c>
      <c r="G272" s="12" t="s">
        <v>752</v>
      </c>
      <c r="H272" s="12" t="s">
        <v>767</v>
      </c>
      <c r="I272" s="12" t="s">
        <v>768</v>
      </c>
      <c r="J272" s="10" t="s">
        <v>57</v>
      </c>
      <c r="K272" s="11">
        <v>200</v>
      </c>
      <c r="L272" s="15">
        <v>0</v>
      </c>
      <c r="M272" s="15">
        <v>32401</v>
      </c>
      <c r="N272" s="15">
        <v>0</v>
      </c>
      <c r="O272" s="15">
        <v>0</v>
      </c>
      <c r="P272" s="16">
        <v>0</v>
      </c>
      <c r="Q272" s="16">
        <v>0</v>
      </c>
      <c r="R272" s="16">
        <v>0</v>
      </c>
      <c r="S272" s="16">
        <v>0</v>
      </c>
      <c r="T272" s="16">
        <v>0</v>
      </c>
      <c r="U272" s="16">
        <v>0</v>
      </c>
    </row>
    <row r="273" spans="2:21" ht="72.5" x14ac:dyDescent="0.35">
      <c r="B273" s="12" t="s">
        <v>37</v>
      </c>
      <c r="C273" s="13">
        <v>12</v>
      </c>
      <c r="D273" s="13">
        <v>799</v>
      </c>
      <c r="E273" s="14" t="s">
        <v>751</v>
      </c>
      <c r="F273" s="10" t="s">
        <v>38</v>
      </c>
      <c r="G273" s="12" t="s">
        <v>752</v>
      </c>
      <c r="H273" s="12" t="s">
        <v>755</v>
      </c>
      <c r="I273" s="12" t="s">
        <v>756</v>
      </c>
      <c r="J273" s="10" t="s">
        <v>57</v>
      </c>
      <c r="K273" s="11">
        <v>200</v>
      </c>
      <c r="L273" s="15">
        <v>0</v>
      </c>
      <c r="M273" s="15">
        <v>5300000</v>
      </c>
      <c r="N273" s="15">
        <v>0</v>
      </c>
      <c r="O273" s="15">
        <v>0</v>
      </c>
      <c r="P273" s="16">
        <v>0</v>
      </c>
      <c r="Q273" s="16">
        <v>0</v>
      </c>
      <c r="R273" s="16">
        <v>0</v>
      </c>
      <c r="S273" s="16">
        <v>0</v>
      </c>
      <c r="T273" s="16">
        <v>0</v>
      </c>
      <c r="U273" s="16">
        <v>0</v>
      </c>
    </row>
    <row r="274" spans="2:21" ht="116" x14ac:dyDescent="0.35">
      <c r="B274" s="12" t="s">
        <v>37</v>
      </c>
      <c r="C274" s="13">
        <v>12</v>
      </c>
      <c r="D274" s="13">
        <v>799</v>
      </c>
      <c r="E274" s="14" t="s">
        <v>751</v>
      </c>
      <c r="F274" s="10" t="s">
        <v>38</v>
      </c>
      <c r="G274" s="12" t="s">
        <v>752</v>
      </c>
      <c r="H274" s="12" t="s">
        <v>763</v>
      </c>
      <c r="I274" s="12" t="s">
        <v>764</v>
      </c>
      <c r="J274" s="10" t="s">
        <v>57</v>
      </c>
      <c r="K274" s="11">
        <v>200</v>
      </c>
      <c r="L274" s="15">
        <v>0</v>
      </c>
      <c r="M274" s="15">
        <v>550000</v>
      </c>
      <c r="N274" s="15">
        <v>0</v>
      </c>
      <c r="O274" s="15">
        <v>0</v>
      </c>
      <c r="P274" s="16">
        <v>0</v>
      </c>
      <c r="Q274" s="16">
        <v>0</v>
      </c>
      <c r="R274" s="16">
        <v>0</v>
      </c>
      <c r="S274" s="16">
        <v>0</v>
      </c>
      <c r="T274" s="16">
        <v>0</v>
      </c>
      <c r="U274" s="16">
        <v>0</v>
      </c>
    </row>
    <row r="275" spans="2:21" ht="116" x14ac:dyDescent="0.35">
      <c r="B275" s="12" t="s">
        <v>37</v>
      </c>
      <c r="C275" s="13">
        <v>12</v>
      </c>
      <c r="D275" s="13">
        <v>799</v>
      </c>
      <c r="E275" s="14" t="s">
        <v>751</v>
      </c>
      <c r="F275" s="10" t="s">
        <v>38</v>
      </c>
      <c r="G275" s="12" t="s">
        <v>752</v>
      </c>
      <c r="H275" s="12" t="s">
        <v>759</v>
      </c>
      <c r="I275" s="12" t="s">
        <v>760</v>
      </c>
      <c r="J275" s="10" t="s">
        <v>57</v>
      </c>
      <c r="K275" s="11">
        <v>200</v>
      </c>
      <c r="L275" s="15">
        <v>0</v>
      </c>
      <c r="M275" s="15">
        <v>242251</v>
      </c>
      <c r="N275" s="15">
        <v>0</v>
      </c>
      <c r="O275" s="15">
        <v>0</v>
      </c>
      <c r="P275" s="16">
        <v>0</v>
      </c>
      <c r="Q275" s="16">
        <v>0</v>
      </c>
      <c r="R275" s="16">
        <v>0</v>
      </c>
      <c r="S275" s="16">
        <v>0</v>
      </c>
      <c r="T275" s="16">
        <v>0</v>
      </c>
      <c r="U275" s="16">
        <v>0</v>
      </c>
    </row>
    <row r="276" spans="2:21" ht="116" x14ac:dyDescent="0.35">
      <c r="B276" s="12" t="s">
        <v>37</v>
      </c>
      <c r="C276" s="13">
        <v>12</v>
      </c>
      <c r="D276" s="13">
        <v>799</v>
      </c>
      <c r="E276" s="14" t="s">
        <v>751</v>
      </c>
      <c r="F276" s="10" t="s">
        <v>38</v>
      </c>
      <c r="G276" s="12" t="s">
        <v>752</v>
      </c>
      <c r="H276" s="12" t="s">
        <v>761</v>
      </c>
      <c r="I276" s="12" t="s">
        <v>762</v>
      </c>
      <c r="J276" s="10" t="s">
        <v>57</v>
      </c>
      <c r="K276" s="11">
        <v>200</v>
      </c>
      <c r="L276" s="15">
        <v>0</v>
      </c>
      <c r="M276" s="15">
        <v>8317554</v>
      </c>
      <c r="N276" s="15">
        <v>0</v>
      </c>
      <c r="O276" s="15">
        <v>0</v>
      </c>
      <c r="P276" s="16">
        <v>0</v>
      </c>
      <c r="Q276" s="16">
        <v>0</v>
      </c>
      <c r="R276" s="16">
        <v>0</v>
      </c>
      <c r="S276" s="16">
        <v>0</v>
      </c>
      <c r="T276" s="16">
        <v>0</v>
      </c>
      <c r="U276" s="16">
        <v>0</v>
      </c>
    </row>
    <row r="277" spans="2:21" ht="116" x14ac:dyDescent="0.35">
      <c r="B277" s="12" t="s">
        <v>37</v>
      </c>
      <c r="C277" s="13">
        <v>12</v>
      </c>
      <c r="D277" s="13">
        <v>799</v>
      </c>
      <c r="E277" s="14" t="s">
        <v>751</v>
      </c>
      <c r="F277" s="10" t="s">
        <v>38</v>
      </c>
      <c r="G277" s="12" t="s">
        <v>752</v>
      </c>
      <c r="H277" s="12" t="s">
        <v>757</v>
      </c>
      <c r="I277" s="12" t="s">
        <v>758</v>
      </c>
      <c r="J277" s="10" t="s">
        <v>57</v>
      </c>
      <c r="K277" s="11">
        <v>200</v>
      </c>
      <c r="L277" s="15">
        <v>0</v>
      </c>
      <c r="M277" s="15">
        <v>1300000</v>
      </c>
      <c r="N277" s="15">
        <v>0</v>
      </c>
      <c r="O277" s="15">
        <v>0</v>
      </c>
      <c r="P277" s="16">
        <v>0</v>
      </c>
      <c r="Q277" s="16">
        <v>0</v>
      </c>
      <c r="R277" s="16">
        <v>0</v>
      </c>
      <c r="S277" s="16">
        <v>0</v>
      </c>
      <c r="T277" s="16">
        <v>0</v>
      </c>
      <c r="U277" s="16">
        <v>0</v>
      </c>
    </row>
    <row r="278" spans="2:21" ht="58" x14ac:dyDescent="0.35">
      <c r="B278" s="12" t="s">
        <v>37</v>
      </c>
      <c r="C278" s="13">
        <v>12</v>
      </c>
      <c r="D278" s="13">
        <v>140</v>
      </c>
      <c r="E278" s="14" t="s">
        <v>771</v>
      </c>
      <c r="F278" s="10" t="s">
        <v>39</v>
      </c>
      <c r="G278" s="12" t="s">
        <v>772</v>
      </c>
      <c r="H278" s="12" t="s">
        <v>787</v>
      </c>
      <c r="I278" s="12" t="s">
        <v>788</v>
      </c>
      <c r="J278" s="10" t="s">
        <v>142</v>
      </c>
      <c r="K278" s="11">
        <v>100</v>
      </c>
      <c r="L278" s="15">
        <v>0</v>
      </c>
      <c r="M278" s="15">
        <v>0</v>
      </c>
      <c r="N278" s="15">
        <v>0</v>
      </c>
      <c r="O278" s="15">
        <v>0</v>
      </c>
      <c r="P278" s="16">
        <v>0</v>
      </c>
      <c r="Q278" s="16">
        <v>0</v>
      </c>
      <c r="R278" s="16">
        <v>0</v>
      </c>
      <c r="S278" s="16">
        <v>0</v>
      </c>
      <c r="T278" s="16">
        <v>0</v>
      </c>
      <c r="U278" s="16">
        <v>0</v>
      </c>
    </row>
    <row r="279" spans="2:21" ht="116" x14ac:dyDescent="0.35">
      <c r="B279" s="12" t="s">
        <v>37</v>
      </c>
      <c r="C279" s="13">
        <v>12</v>
      </c>
      <c r="D279" s="13">
        <v>140</v>
      </c>
      <c r="E279" s="14" t="s">
        <v>771</v>
      </c>
      <c r="F279" s="10" t="s">
        <v>39</v>
      </c>
      <c r="G279" s="12" t="s">
        <v>772</v>
      </c>
      <c r="H279" s="12" t="s">
        <v>781</v>
      </c>
      <c r="I279" s="12" t="s">
        <v>782</v>
      </c>
      <c r="J279" s="10" t="s">
        <v>57</v>
      </c>
      <c r="K279" s="11">
        <v>200</v>
      </c>
      <c r="L279" s="15">
        <v>0</v>
      </c>
      <c r="M279" s="15">
        <v>10000000</v>
      </c>
      <c r="N279" s="15">
        <v>0</v>
      </c>
      <c r="O279" s="15">
        <v>0</v>
      </c>
      <c r="P279" s="16">
        <v>0</v>
      </c>
      <c r="Q279" s="16">
        <v>0</v>
      </c>
      <c r="R279" s="16">
        <v>0</v>
      </c>
      <c r="S279" s="16">
        <v>0</v>
      </c>
      <c r="T279" s="16">
        <v>0</v>
      </c>
      <c r="U279" s="16">
        <v>0</v>
      </c>
    </row>
    <row r="280" spans="2:21" ht="87" x14ac:dyDescent="0.35">
      <c r="B280" s="12" t="s">
        <v>37</v>
      </c>
      <c r="C280" s="13">
        <v>12</v>
      </c>
      <c r="D280" s="13">
        <v>140</v>
      </c>
      <c r="E280" s="14" t="s">
        <v>771</v>
      </c>
      <c r="F280" s="10" t="s">
        <v>39</v>
      </c>
      <c r="G280" s="12" t="s">
        <v>772</v>
      </c>
      <c r="H280" s="12" t="s">
        <v>775</v>
      </c>
      <c r="I280" s="12" t="s">
        <v>776</v>
      </c>
      <c r="J280" s="10" t="s">
        <v>57</v>
      </c>
      <c r="K280" s="11">
        <v>200</v>
      </c>
      <c r="L280" s="15">
        <v>0</v>
      </c>
      <c r="M280" s="15">
        <v>100328</v>
      </c>
      <c r="N280" s="15">
        <v>0</v>
      </c>
      <c r="O280" s="15">
        <v>0</v>
      </c>
      <c r="P280" s="16">
        <v>0</v>
      </c>
      <c r="Q280" s="16">
        <v>1</v>
      </c>
      <c r="R280" s="16">
        <v>0</v>
      </c>
      <c r="S280" s="16">
        <v>0</v>
      </c>
      <c r="T280" s="16">
        <v>0</v>
      </c>
      <c r="U280" s="16">
        <v>1</v>
      </c>
    </row>
    <row r="281" spans="2:21" ht="101.5" x14ac:dyDescent="0.35">
      <c r="B281" s="12" t="s">
        <v>37</v>
      </c>
      <c r="C281" s="13">
        <v>12</v>
      </c>
      <c r="D281" s="13">
        <v>140</v>
      </c>
      <c r="E281" s="14" t="s">
        <v>771</v>
      </c>
      <c r="F281" s="10" t="s">
        <v>39</v>
      </c>
      <c r="G281" s="12" t="s">
        <v>772</v>
      </c>
      <c r="H281" s="12" t="s">
        <v>773</v>
      </c>
      <c r="I281" s="12" t="s">
        <v>774</v>
      </c>
      <c r="J281" s="10" t="s">
        <v>57</v>
      </c>
      <c r="K281" s="11">
        <v>200</v>
      </c>
      <c r="L281" s="15">
        <v>0</v>
      </c>
      <c r="M281" s="15">
        <v>100000</v>
      </c>
      <c r="N281" s="15">
        <v>0</v>
      </c>
      <c r="O281" s="15">
        <v>0</v>
      </c>
      <c r="P281" s="16">
        <v>0</v>
      </c>
      <c r="Q281" s="16">
        <v>0</v>
      </c>
      <c r="R281" s="16">
        <v>0</v>
      </c>
      <c r="S281" s="16">
        <v>0</v>
      </c>
      <c r="T281" s="16">
        <v>0</v>
      </c>
      <c r="U281" s="16">
        <v>0</v>
      </c>
    </row>
    <row r="282" spans="2:21" ht="101.5" x14ac:dyDescent="0.35">
      <c r="B282" s="12" t="s">
        <v>37</v>
      </c>
      <c r="C282" s="13">
        <v>12</v>
      </c>
      <c r="D282" s="13">
        <v>140</v>
      </c>
      <c r="E282" s="14" t="s">
        <v>771</v>
      </c>
      <c r="F282" s="10" t="s">
        <v>39</v>
      </c>
      <c r="G282" s="12" t="s">
        <v>772</v>
      </c>
      <c r="H282" s="12" t="s">
        <v>777</v>
      </c>
      <c r="I282" s="12" t="s">
        <v>778</v>
      </c>
      <c r="J282" s="10" t="s">
        <v>57</v>
      </c>
      <c r="K282" s="11">
        <v>200</v>
      </c>
      <c r="L282" s="15">
        <v>0</v>
      </c>
      <c r="M282" s="15">
        <v>30000000</v>
      </c>
      <c r="N282" s="15">
        <v>0</v>
      </c>
      <c r="O282" s="15">
        <v>0</v>
      </c>
      <c r="P282" s="16">
        <v>0</v>
      </c>
      <c r="Q282" s="16">
        <v>1</v>
      </c>
      <c r="R282" s="16">
        <v>0</v>
      </c>
      <c r="S282" s="16">
        <v>0</v>
      </c>
      <c r="T282" s="16">
        <v>0</v>
      </c>
      <c r="U282" s="16">
        <v>1</v>
      </c>
    </row>
    <row r="283" spans="2:21" ht="58" x14ac:dyDescent="0.35">
      <c r="B283" s="12" t="s">
        <v>37</v>
      </c>
      <c r="C283" s="13">
        <v>12</v>
      </c>
      <c r="D283" s="13">
        <v>140</v>
      </c>
      <c r="E283" s="14" t="s">
        <v>771</v>
      </c>
      <c r="F283" s="10" t="s">
        <v>39</v>
      </c>
      <c r="G283" s="12" t="s">
        <v>772</v>
      </c>
      <c r="H283" s="12" t="s">
        <v>785</v>
      </c>
      <c r="I283" s="12" t="s">
        <v>786</v>
      </c>
      <c r="J283" s="10" t="s">
        <v>57</v>
      </c>
      <c r="K283" s="11">
        <v>200</v>
      </c>
      <c r="L283" s="15">
        <v>0</v>
      </c>
      <c r="M283" s="15">
        <v>0</v>
      </c>
      <c r="N283" s="15">
        <v>0</v>
      </c>
      <c r="O283" s="15">
        <v>1320878</v>
      </c>
      <c r="P283" s="16">
        <v>0</v>
      </c>
      <c r="Q283" s="16">
        <v>0</v>
      </c>
      <c r="R283" s="16">
        <v>0</v>
      </c>
      <c r="S283" s="16">
        <v>0</v>
      </c>
      <c r="T283" s="16">
        <v>0</v>
      </c>
      <c r="U283" s="16">
        <v>0</v>
      </c>
    </row>
    <row r="284" spans="2:21" ht="58" x14ac:dyDescent="0.35">
      <c r="B284" s="12" t="s">
        <v>37</v>
      </c>
      <c r="C284" s="13">
        <v>12</v>
      </c>
      <c r="D284" s="13">
        <v>140</v>
      </c>
      <c r="E284" s="14" t="s">
        <v>771</v>
      </c>
      <c r="F284" s="10" t="s">
        <v>39</v>
      </c>
      <c r="G284" s="12" t="s">
        <v>772</v>
      </c>
      <c r="H284" s="12" t="s">
        <v>783</v>
      </c>
      <c r="I284" s="12" t="s">
        <v>784</v>
      </c>
      <c r="J284" s="10" t="s">
        <v>57</v>
      </c>
      <c r="K284" s="11">
        <v>200</v>
      </c>
      <c r="L284" s="15">
        <v>0</v>
      </c>
      <c r="M284" s="15">
        <v>20000000</v>
      </c>
      <c r="N284" s="15">
        <v>0</v>
      </c>
      <c r="O284" s="15">
        <v>0</v>
      </c>
      <c r="P284" s="16">
        <v>0</v>
      </c>
      <c r="Q284" s="16">
        <v>0</v>
      </c>
      <c r="R284" s="16">
        <v>0</v>
      </c>
      <c r="S284" s="16">
        <v>0</v>
      </c>
      <c r="T284" s="16">
        <v>0</v>
      </c>
      <c r="U284" s="16">
        <v>0</v>
      </c>
    </row>
    <row r="285" spans="2:21" ht="116" x14ac:dyDescent="0.35">
      <c r="B285" s="12" t="s">
        <v>37</v>
      </c>
      <c r="C285" s="13">
        <v>12</v>
      </c>
      <c r="D285" s="13">
        <v>140</v>
      </c>
      <c r="E285" s="14" t="s">
        <v>771</v>
      </c>
      <c r="F285" s="10" t="s">
        <v>39</v>
      </c>
      <c r="G285" s="12" t="s">
        <v>772</v>
      </c>
      <c r="H285" s="12" t="s">
        <v>779</v>
      </c>
      <c r="I285" s="12" t="s">
        <v>780</v>
      </c>
      <c r="J285" s="10" t="s">
        <v>57</v>
      </c>
      <c r="K285" s="11">
        <v>200</v>
      </c>
      <c r="L285" s="15">
        <v>500000</v>
      </c>
      <c r="M285" s="15">
        <v>0</v>
      </c>
      <c r="N285" s="15">
        <v>0</v>
      </c>
      <c r="O285" s="15">
        <v>0</v>
      </c>
      <c r="P285" s="16">
        <v>0</v>
      </c>
      <c r="Q285" s="16">
        <v>0</v>
      </c>
      <c r="R285" s="16">
        <v>0</v>
      </c>
      <c r="S285" s="16">
        <v>0</v>
      </c>
      <c r="T285" s="16">
        <v>0</v>
      </c>
      <c r="U285" s="16">
        <v>0</v>
      </c>
    </row>
    <row r="286" spans="2:21" ht="72.5" x14ac:dyDescent="0.35">
      <c r="B286" s="12" t="s">
        <v>37</v>
      </c>
      <c r="C286" s="13">
        <v>12</v>
      </c>
      <c r="D286" s="13">
        <v>127</v>
      </c>
      <c r="E286" s="14" t="s">
        <v>789</v>
      </c>
      <c r="F286" s="10" t="s">
        <v>40</v>
      </c>
      <c r="G286" s="12" t="s">
        <v>790</v>
      </c>
      <c r="H286" s="12" t="s">
        <v>791</v>
      </c>
      <c r="I286" s="12" t="s">
        <v>792</v>
      </c>
      <c r="J286" s="10" t="s">
        <v>57</v>
      </c>
      <c r="K286" s="11">
        <v>200</v>
      </c>
      <c r="L286" s="15">
        <v>0</v>
      </c>
      <c r="M286" s="15">
        <v>1087635</v>
      </c>
      <c r="N286" s="15">
        <v>0</v>
      </c>
      <c r="O286" s="15">
        <v>0</v>
      </c>
      <c r="P286" s="16">
        <v>0</v>
      </c>
      <c r="Q286" s="16">
        <v>0</v>
      </c>
      <c r="R286" s="16">
        <v>0</v>
      </c>
      <c r="S286" s="16">
        <v>0</v>
      </c>
      <c r="T286" s="16">
        <v>0</v>
      </c>
      <c r="U286" s="16">
        <v>0</v>
      </c>
    </row>
    <row r="287" spans="2:21" ht="72.5" x14ac:dyDescent="0.35">
      <c r="B287" s="12" t="s">
        <v>37</v>
      </c>
      <c r="C287" s="13">
        <v>12</v>
      </c>
      <c r="D287" s="13">
        <v>960</v>
      </c>
      <c r="E287" s="14" t="s">
        <v>793</v>
      </c>
      <c r="F287" s="10" t="s">
        <v>41</v>
      </c>
      <c r="G287" s="12" t="s">
        <v>794</v>
      </c>
      <c r="H287" s="12" t="s">
        <v>795</v>
      </c>
      <c r="I287" s="12" t="s">
        <v>796</v>
      </c>
      <c r="J287" s="10" t="s">
        <v>57</v>
      </c>
      <c r="K287" s="11">
        <v>200</v>
      </c>
      <c r="L287" s="15">
        <v>0</v>
      </c>
      <c r="M287" s="15">
        <v>455894</v>
      </c>
      <c r="N287" s="15">
        <v>0</v>
      </c>
      <c r="O287" s="15">
        <v>0</v>
      </c>
      <c r="P287" s="16">
        <v>0</v>
      </c>
      <c r="Q287" s="16">
        <v>0</v>
      </c>
      <c r="R287" s="16">
        <v>0</v>
      </c>
      <c r="S287" s="16">
        <v>0</v>
      </c>
      <c r="T287" s="16">
        <v>0</v>
      </c>
      <c r="U287" s="16">
        <v>0</v>
      </c>
    </row>
    <row r="288" spans="2:21" ht="101.5" x14ac:dyDescent="0.35">
      <c r="B288" s="12" t="s">
        <v>37</v>
      </c>
      <c r="C288" s="13">
        <v>12</v>
      </c>
      <c r="D288" s="13">
        <v>778</v>
      </c>
      <c r="E288" s="14" t="s">
        <v>797</v>
      </c>
      <c r="F288" s="10" t="s">
        <v>798</v>
      </c>
      <c r="G288" s="12" t="s">
        <v>799</v>
      </c>
      <c r="H288" s="12" t="s">
        <v>800</v>
      </c>
      <c r="I288" s="12" t="s">
        <v>801</v>
      </c>
      <c r="J288" s="10" t="s">
        <v>57</v>
      </c>
      <c r="K288" s="11">
        <v>200</v>
      </c>
      <c r="L288" s="15">
        <v>0</v>
      </c>
      <c r="M288" s="15">
        <v>49167</v>
      </c>
      <c r="N288" s="15">
        <v>0</v>
      </c>
      <c r="O288" s="15">
        <v>0</v>
      </c>
      <c r="P288" s="16">
        <v>0</v>
      </c>
      <c r="Q288" s="16">
        <v>1</v>
      </c>
      <c r="R288" s="16">
        <v>0</v>
      </c>
      <c r="S288" s="16">
        <v>0</v>
      </c>
      <c r="T288" s="16">
        <v>0</v>
      </c>
      <c r="U288" s="16">
        <v>1</v>
      </c>
    </row>
    <row r="289" spans="2:21" ht="72.5" x14ac:dyDescent="0.35">
      <c r="B289" s="12" t="s">
        <v>37</v>
      </c>
      <c r="C289" s="13">
        <v>12</v>
      </c>
      <c r="D289" s="13">
        <v>778</v>
      </c>
      <c r="E289" s="14" t="s">
        <v>797</v>
      </c>
      <c r="F289" s="10" t="s">
        <v>798</v>
      </c>
      <c r="G289" s="12" t="s">
        <v>799</v>
      </c>
      <c r="H289" s="12" t="s">
        <v>802</v>
      </c>
      <c r="I289" s="12" t="s">
        <v>803</v>
      </c>
      <c r="J289" s="10" t="s">
        <v>57</v>
      </c>
      <c r="K289" s="11">
        <v>200</v>
      </c>
      <c r="L289" s="15">
        <v>0</v>
      </c>
      <c r="M289" s="15">
        <v>107770</v>
      </c>
      <c r="N289" s="15">
        <v>0</v>
      </c>
      <c r="O289" s="15">
        <v>0</v>
      </c>
      <c r="P289" s="16">
        <v>0</v>
      </c>
      <c r="Q289" s="16">
        <v>0</v>
      </c>
      <c r="R289" s="16">
        <v>0</v>
      </c>
      <c r="S289" s="16">
        <v>0</v>
      </c>
      <c r="T289" s="16">
        <v>0</v>
      </c>
      <c r="U289" s="16">
        <v>0</v>
      </c>
    </row>
    <row r="290" spans="2:21" ht="87" x14ac:dyDescent="0.35">
      <c r="B290" s="12" t="s">
        <v>37</v>
      </c>
      <c r="C290" s="13">
        <v>12</v>
      </c>
      <c r="D290" s="13">
        <v>778</v>
      </c>
      <c r="E290" s="14" t="s">
        <v>797</v>
      </c>
      <c r="F290" s="10" t="s">
        <v>798</v>
      </c>
      <c r="G290" s="12" t="s">
        <v>799</v>
      </c>
      <c r="H290" s="12" t="s">
        <v>804</v>
      </c>
      <c r="I290" s="12" t="s">
        <v>805</v>
      </c>
      <c r="J290" s="10" t="s">
        <v>57</v>
      </c>
      <c r="K290" s="11">
        <v>200</v>
      </c>
      <c r="L290" s="15">
        <v>0</v>
      </c>
      <c r="M290" s="15">
        <v>77585</v>
      </c>
      <c r="N290" s="15">
        <v>0</v>
      </c>
      <c r="O290" s="15">
        <v>0</v>
      </c>
      <c r="P290" s="16">
        <v>0</v>
      </c>
      <c r="Q290" s="16">
        <v>0</v>
      </c>
      <c r="R290" s="16">
        <v>0</v>
      </c>
      <c r="S290" s="16">
        <v>0</v>
      </c>
      <c r="T290" s="16">
        <v>0</v>
      </c>
      <c r="U290" s="16">
        <v>0</v>
      </c>
    </row>
    <row r="291" spans="2:21" ht="101.5" x14ac:dyDescent="0.35">
      <c r="B291" s="12" t="s">
        <v>37</v>
      </c>
      <c r="C291" s="13">
        <v>12</v>
      </c>
      <c r="D291" s="13">
        <v>778</v>
      </c>
      <c r="E291" s="14" t="s">
        <v>797</v>
      </c>
      <c r="F291" s="10" t="s">
        <v>798</v>
      </c>
      <c r="G291" s="12" t="s">
        <v>799</v>
      </c>
      <c r="H291" s="12" t="s">
        <v>808</v>
      </c>
      <c r="I291" s="12" t="s">
        <v>809</v>
      </c>
      <c r="J291" s="10" t="s">
        <v>57</v>
      </c>
      <c r="K291" s="11">
        <v>200</v>
      </c>
      <c r="L291" s="15">
        <v>0</v>
      </c>
      <c r="M291" s="15">
        <v>85247</v>
      </c>
      <c r="N291" s="15">
        <v>0</v>
      </c>
      <c r="O291" s="15">
        <v>0</v>
      </c>
      <c r="P291" s="16">
        <v>0</v>
      </c>
      <c r="Q291" s="16">
        <v>1</v>
      </c>
      <c r="R291" s="16">
        <v>0</v>
      </c>
      <c r="S291" s="16">
        <v>0</v>
      </c>
      <c r="T291" s="16">
        <v>0</v>
      </c>
      <c r="U291" s="16">
        <v>1</v>
      </c>
    </row>
    <row r="292" spans="2:21" ht="101.5" x14ac:dyDescent="0.35">
      <c r="B292" s="12" t="s">
        <v>37</v>
      </c>
      <c r="C292" s="13">
        <v>12</v>
      </c>
      <c r="D292" s="13">
        <v>778</v>
      </c>
      <c r="E292" s="14" t="s">
        <v>797</v>
      </c>
      <c r="F292" s="10" t="s">
        <v>798</v>
      </c>
      <c r="G292" s="12" t="s">
        <v>799</v>
      </c>
      <c r="H292" s="12" t="s">
        <v>806</v>
      </c>
      <c r="I292" s="12" t="s">
        <v>807</v>
      </c>
      <c r="J292" s="10" t="s">
        <v>57</v>
      </c>
      <c r="K292" s="11">
        <v>200</v>
      </c>
      <c r="L292" s="15">
        <v>0</v>
      </c>
      <c r="M292" s="15">
        <v>314637</v>
      </c>
      <c r="N292" s="15">
        <v>0</v>
      </c>
      <c r="O292" s="15">
        <v>0</v>
      </c>
      <c r="P292" s="16">
        <v>0</v>
      </c>
      <c r="Q292" s="16">
        <v>4</v>
      </c>
      <c r="R292" s="16">
        <v>0</v>
      </c>
      <c r="S292" s="16">
        <v>0</v>
      </c>
      <c r="T292" s="16">
        <v>0</v>
      </c>
      <c r="U292" s="16">
        <v>4</v>
      </c>
    </row>
    <row r="293" spans="2:21" ht="72.5" x14ac:dyDescent="0.35">
      <c r="B293" s="12" t="s">
        <v>37</v>
      </c>
      <c r="C293" s="13">
        <v>12</v>
      </c>
      <c r="D293" s="13">
        <v>777</v>
      </c>
      <c r="E293" s="14" t="s">
        <v>810</v>
      </c>
      <c r="F293" s="10" t="s">
        <v>811</v>
      </c>
      <c r="G293" s="12" t="s">
        <v>812</v>
      </c>
      <c r="H293" s="12" t="s">
        <v>819</v>
      </c>
      <c r="I293" s="12" t="s">
        <v>820</v>
      </c>
      <c r="J293" s="10" t="s">
        <v>142</v>
      </c>
      <c r="K293" s="11">
        <v>100</v>
      </c>
      <c r="L293" s="15">
        <v>0</v>
      </c>
      <c r="M293" s="15">
        <v>0</v>
      </c>
      <c r="N293" s="15">
        <v>0</v>
      </c>
      <c r="O293" s="15">
        <v>0</v>
      </c>
      <c r="P293" s="16">
        <v>0</v>
      </c>
      <c r="Q293" s="16">
        <v>0</v>
      </c>
      <c r="R293" s="16">
        <v>0</v>
      </c>
      <c r="S293" s="16">
        <v>0</v>
      </c>
      <c r="T293" s="16">
        <v>0</v>
      </c>
      <c r="U293" s="16">
        <v>0</v>
      </c>
    </row>
    <row r="294" spans="2:21" ht="72.5" x14ac:dyDescent="0.35">
      <c r="B294" s="12" t="s">
        <v>37</v>
      </c>
      <c r="C294" s="13">
        <v>12</v>
      </c>
      <c r="D294" s="13">
        <v>777</v>
      </c>
      <c r="E294" s="14" t="s">
        <v>810</v>
      </c>
      <c r="F294" s="10" t="s">
        <v>811</v>
      </c>
      <c r="G294" s="12" t="s">
        <v>812</v>
      </c>
      <c r="H294" s="12" t="s">
        <v>813</v>
      </c>
      <c r="I294" s="12" t="s">
        <v>814</v>
      </c>
      <c r="J294" s="10" t="s">
        <v>57</v>
      </c>
      <c r="K294" s="11">
        <v>200</v>
      </c>
      <c r="L294" s="15">
        <v>0</v>
      </c>
      <c r="M294" s="15">
        <v>2927069</v>
      </c>
      <c r="N294" s="15">
        <v>0</v>
      </c>
      <c r="O294" s="15">
        <v>0</v>
      </c>
      <c r="P294" s="16">
        <v>0</v>
      </c>
      <c r="Q294" s="16">
        <v>0</v>
      </c>
      <c r="R294" s="16">
        <v>0</v>
      </c>
      <c r="S294" s="16">
        <v>0</v>
      </c>
      <c r="T294" s="16">
        <v>0</v>
      </c>
      <c r="U294" s="16">
        <v>0</v>
      </c>
    </row>
    <row r="295" spans="2:21" ht="58" x14ac:dyDescent="0.35">
      <c r="B295" s="12" t="s">
        <v>37</v>
      </c>
      <c r="C295" s="13">
        <v>12</v>
      </c>
      <c r="D295" s="13">
        <v>777</v>
      </c>
      <c r="E295" s="14" t="s">
        <v>810</v>
      </c>
      <c r="F295" s="10" t="s">
        <v>811</v>
      </c>
      <c r="G295" s="12" t="s">
        <v>812</v>
      </c>
      <c r="H295" s="12" t="s">
        <v>815</v>
      </c>
      <c r="I295" s="12" t="s">
        <v>816</v>
      </c>
      <c r="J295" s="10" t="s">
        <v>57</v>
      </c>
      <c r="K295" s="11">
        <v>200</v>
      </c>
      <c r="L295" s="15">
        <v>0</v>
      </c>
      <c r="M295" s="15">
        <v>764839</v>
      </c>
      <c r="N295" s="15">
        <v>0</v>
      </c>
      <c r="O295" s="15">
        <v>0</v>
      </c>
      <c r="P295" s="16">
        <v>0</v>
      </c>
      <c r="Q295" s="16">
        <v>0</v>
      </c>
      <c r="R295" s="16">
        <v>0</v>
      </c>
      <c r="S295" s="16">
        <v>0</v>
      </c>
      <c r="T295" s="16">
        <v>0</v>
      </c>
      <c r="U295" s="16">
        <v>0</v>
      </c>
    </row>
    <row r="296" spans="2:21" ht="116" x14ac:dyDescent="0.35">
      <c r="B296" s="12" t="s">
        <v>37</v>
      </c>
      <c r="C296" s="13">
        <v>12</v>
      </c>
      <c r="D296" s="13">
        <v>777</v>
      </c>
      <c r="E296" s="14" t="s">
        <v>810</v>
      </c>
      <c r="F296" s="10" t="s">
        <v>811</v>
      </c>
      <c r="G296" s="12" t="s">
        <v>812</v>
      </c>
      <c r="H296" s="12" t="s">
        <v>817</v>
      </c>
      <c r="I296" s="12" t="s">
        <v>818</v>
      </c>
      <c r="J296" s="10" t="s">
        <v>57</v>
      </c>
      <c r="K296" s="11">
        <v>200</v>
      </c>
      <c r="L296" s="15">
        <v>0</v>
      </c>
      <c r="M296" s="15">
        <v>267500</v>
      </c>
      <c r="N296" s="15">
        <v>0</v>
      </c>
      <c r="O296" s="15">
        <v>0</v>
      </c>
      <c r="P296" s="16">
        <v>0</v>
      </c>
      <c r="Q296" s="16">
        <v>0</v>
      </c>
      <c r="R296" s="16">
        <v>0</v>
      </c>
      <c r="S296" s="16">
        <v>0</v>
      </c>
      <c r="T296" s="16">
        <v>0</v>
      </c>
      <c r="U296" s="16">
        <v>0</v>
      </c>
    </row>
    <row r="297" spans="2:21" ht="101.5" x14ac:dyDescent="0.35">
      <c r="B297" s="12" t="s">
        <v>37</v>
      </c>
      <c r="C297" s="13">
        <v>12</v>
      </c>
      <c r="D297" s="13">
        <v>156</v>
      </c>
      <c r="E297" s="14" t="s">
        <v>821</v>
      </c>
      <c r="F297" s="10" t="s">
        <v>822</v>
      </c>
      <c r="G297" s="12" t="s">
        <v>823</v>
      </c>
      <c r="H297" s="12" t="s">
        <v>838</v>
      </c>
      <c r="I297" s="12" t="s">
        <v>839</v>
      </c>
      <c r="J297" s="10" t="s">
        <v>57</v>
      </c>
      <c r="K297" s="11">
        <v>200</v>
      </c>
      <c r="L297" s="15">
        <v>0</v>
      </c>
      <c r="M297" s="15">
        <v>517000</v>
      </c>
      <c r="N297" s="15">
        <v>0</v>
      </c>
      <c r="O297" s="15">
        <v>0</v>
      </c>
      <c r="P297" s="16">
        <v>0</v>
      </c>
      <c r="Q297" s="16">
        <v>0</v>
      </c>
      <c r="R297" s="16">
        <v>0</v>
      </c>
      <c r="S297" s="16">
        <v>0</v>
      </c>
      <c r="T297" s="16">
        <v>0</v>
      </c>
      <c r="U297" s="16">
        <v>0</v>
      </c>
    </row>
    <row r="298" spans="2:21" ht="87" x14ac:dyDescent="0.35">
      <c r="B298" s="12" t="s">
        <v>37</v>
      </c>
      <c r="C298" s="13">
        <v>12</v>
      </c>
      <c r="D298" s="13">
        <v>156</v>
      </c>
      <c r="E298" s="14" t="s">
        <v>821</v>
      </c>
      <c r="F298" s="10" t="s">
        <v>822</v>
      </c>
      <c r="G298" s="12" t="s">
        <v>823</v>
      </c>
      <c r="H298" s="12" t="s">
        <v>832</v>
      </c>
      <c r="I298" s="12" t="s">
        <v>833</v>
      </c>
      <c r="J298" s="10" t="s">
        <v>57</v>
      </c>
      <c r="K298" s="11">
        <v>200</v>
      </c>
      <c r="L298" s="15">
        <v>0</v>
      </c>
      <c r="M298" s="15">
        <v>2040201</v>
      </c>
      <c r="N298" s="15">
        <v>0</v>
      </c>
      <c r="O298" s="15">
        <v>0</v>
      </c>
      <c r="P298" s="16">
        <v>0</v>
      </c>
      <c r="Q298" s="16">
        <v>0</v>
      </c>
      <c r="R298" s="16">
        <v>0</v>
      </c>
      <c r="S298" s="16">
        <v>0</v>
      </c>
      <c r="T298" s="16">
        <v>0</v>
      </c>
      <c r="U298" s="16">
        <v>0</v>
      </c>
    </row>
    <row r="299" spans="2:21" ht="72.5" x14ac:dyDescent="0.35">
      <c r="B299" s="12" t="s">
        <v>37</v>
      </c>
      <c r="C299" s="13">
        <v>12</v>
      </c>
      <c r="D299" s="13">
        <v>156</v>
      </c>
      <c r="E299" s="14" t="s">
        <v>821</v>
      </c>
      <c r="F299" s="10" t="s">
        <v>822</v>
      </c>
      <c r="G299" s="12" t="s">
        <v>823</v>
      </c>
      <c r="H299" s="12" t="s">
        <v>834</v>
      </c>
      <c r="I299" s="12" t="s">
        <v>835</v>
      </c>
      <c r="J299" s="10" t="s">
        <v>57</v>
      </c>
      <c r="K299" s="11">
        <v>200</v>
      </c>
      <c r="L299" s="15">
        <v>0</v>
      </c>
      <c r="M299" s="15">
        <v>203000</v>
      </c>
      <c r="N299" s="15">
        <v>0</v>
      </c>
      <c r="O299" s="15">
        <v>0</v>
      </c>
      <c r="P299" s="16">
        <v>0</v>
      </c>
      <c r="Q299" s="16">
        <v>0</v>
      </c>
      <c r="R299" s="16">
        <v>0</v>
      </c>
      <c r="S299" s="16">
        <v>0</v>
      </c>
      <c r="T299" s="16">
        <v>0</v>
      </c>
      <c r="U299" s="16">
        <v>0</v>
      </c>
    </row>
    <row r="300" spans="2:21" ht="87" x14ac:dyDescent="0.35">
      <c r="B300" s="12" t="s">
        <v>37</v>
      </c>
      <c r="C300" s="13">
        <v>12</v>
      </c>
      <c r="D300" s="13">
        <v>156</v>
      </c>
      <c r="E300" s="14" t="s">
        <v>821</v>
      </c>
      <c r="F300" s="10" t="s">
        <v>822</v>
      </c>
      <c r="G300" s="12" t="s">
        <v>823</v>
      </c>
      <c r="H300" s="12" t="s">
        <v>828</v>
      </c>
      <c r="I300" s="12" t="s">
        <v>829</v>
      </c>
      <c r="J300" s="10" t="s">
        <v>57</v>
      </c>
      <c r="K300" s="11">
        <v>200</v>
      </c>
      <c r="L300" s="15">
        <v>0</v>
      </c>
      <c r="M300" s="15">
        <v>9383778</v>
      </c>
      <c r="N300" s="15">
        <v>0</v>
      </c>
      <c r="O300" s="15">
        <v>0</v>
      </c>
      <c r="P300" s="16">
        <v>0</v>
      </c>
      <c r="Q300" s="16">
        <v>0</v>
      </c>
      <c r="R300" s="16">
        <v>0</v>
      </c>
      <c r="S300" s="16">
        <v>0</v>
      </c>
      <c r="T300" s="16">
        <v>0</v>
      </c>
      <c r="U300" s="16">
        <v>0</v>
      </c>
    </row>
    <row r="301" spans="2:21" ht="145" x14ac:dyDescent="0.35">
      <c r="B301" s="12" t="s">
        <v>37</v>
      </c>
      <c r="C301" s="13">
        <v>12</v>
      </c>
      <c r="D301" s="13">
        <v>156</v>
      </c>
      <c r="E301" s="14" t="s">
        <v>821</v>
      </c>
      <c r="F301" s="10" t="s">
        <v>822</v>
      </c>
      <c r="G301" s="12" t="s">
        <v>823</v>
      </c>
      <c r="H301" s="12" t="s">
        <v>836</v>
      </c>
      <c r="I301" s="12" t="s">
        <v>837</v>
      </c>
      <c r="J301" s="10" t="s">
        <v>57</v>
      </c>
      <c r="K301" s="11">
        <v>200</v>
      </c>
      <c r="L301" s="15">
        <v>0</v>
      </c>
      <c r="M301" s="15">
        <v>772760</v>
      </c>
      <c r="N301" s="15">
        <v>0</v>
      </c>
      <c r="O301" s="15">
        <v>0</v>
      </c>
      <c r="P301" s="16">
        <v>0</v>
      </c>
      <c r="Q301" s="16">
        <v>5</v>
      </c>
      <c r="R301" s="16">
        <v>0</v>
      </c>
      <c r="S301" s="16">
        <v>0</v>
      </c>
      <c r="T301" s="16">
        <v>0</v>
      </c>
      <c r="U301" s="16">
        <v>5</v>
      </c>
    </row>
    <row r="302" spans="2:21" ht="130.5" x14ac:dyDescent="0.35">
      <c r="B302" s="12" t="s">
        <v>37</v>
      </c>
      <c r="C302" s="13">
        <v>12</v>
      </c>
      <c r="D302" s="13">
        <v>156</v>
      </c>
      <c r="E302" s="14" t="s">
        <v>821</v>
      </c>
      <c r="F302" s="10" t="s">
        <v>822</v>
      </c>
      <c r="G302" s="12" t="s">
        <v>823</v>
      </c>
      <c r="H302" s="12" t="s">
        <v>824</v>
      </c>
      <c r="I302" s="12" t="s">
        <v>825</v>
      </c>
      <c r="J302" s="10" t="s">
        <v>57</v>
      </c>
      <c r="K302" s="11">
        <v>200</v>
      </c>
      <c r="L302" s="15">
        <v>0</v>
      </c>
      <c r="M302" s="15">
        <v>3291531</v>
      </c>
      <c r="N302" s="15">
        <v>0</v>
      </c>
      <c r="O302" s="15">
        <v>0</v>
      </c>
      <c r="P302" s="16">
        <v>0</v>
      </c>
      <c r="Q302" s="16">
        <v>32</v>
      </c>
      <c r="R302" s="16">
        <v>0</v>
      </c>
      <c r="S302" s="16">
        <v>14</v>
      </c>
      <c r="T302" s="16">
        <v>0</v>
      </c>
      <c r="U302" s="16">
        <v>46</v>
      </c>
    </row>
    <row r="303" spans="2:21" ht="72.5" x14ac:dyDescent="0.35">
      <c r="B303" s="12" t="s">
        <v>37</v>
      </c>
      <c r="C303" s="13">
        <v>12</v>
      </c>
      <c r="D303" s="13">
        <v>156</v>
      </c>
      <c r="E303" s="14" t="s">
        <v>821</v>
      </c>
      <c r="F303" s="10" t="s">
        <v>822</v>
      </c>
      <c r="G303" s="12" t="s">
        <v>823</v>
      </c>
      <c r="H303" s="12" t="s">
        <v>826</v>
      </c>
      <c r="I303" s="12" t="s">
        <v>827</v>
      </c>
      <c r="J303" s="10" t="s">
        <v>57</v>
      </c>
      <c r="K303" s="11">
        <v>200</v>
      </c>
      <c r="L303" s="15">
        <v>0</v>
      </c>
      <c r="M303" s="15">
        <v>2027112</v>
      </c>
      <c r="N303" s="15">
        <v>0</v>
      </c>
      <c r="O303" s="15">
        <v>0</v>
      </c>
      <c r="P303" s="16">
        <v>0</v>
      </c>
      <c r="Q303" s="16">
        <v>21</v>
      </c>
      <c r="R303" s="16">
        <v>0</v>
      </c>
      <c r="S303" s="16">
        <v>0</v>
      </c>
      <c r="T303" s="16">
        <v>0</v>
      </c>
      <c r="U303" s="16">
        <v>21</v>
      </c>
    </row>
    <row r="304" spans="2:21" ht="145" x14ac:dyDescent="0.35">
      <c r="B304" s="12" t="s">
        <v>37</v>
      </c>
      <c r="C304" s="13">
        <v>12</v>
      </c>
      <c r="D304" s="13">
        <v>156</v>
      </c>
      <c r="E304" s="14" t="s">
        <v>821</v>
      </c>
      <c r="F304" s="10" t="s">
        <v>822</v>
      </c>
      <c r="G304" s="12" t="s">
        <v>823</v>
      </c>
      <c r="H304" s="12" t="s">
        <v>830</v>
      </c>
      <c r="I304" s="12" t="s">
        <v>831</v>
      </c>
      <c r="J304" s="10" t="s">
        <v>57</v>
      </c>
      <c r="K304" s="11">
        <v>200</v>
      </c>
      <c r="L304" s="15">
        <v>0</v>
      </c>
      <c r="M304" s="15">
        <v>1366000</v>
      </c>
      <c r="N304" s="15">
        <v>0</v>
      </c>
      <c r="O304" s="15">
        <v>1000000</v>
      </c>
      <c r="P304" s="16">
        <v>0</v>
      </c>
      <c r="Q304" s="16">
        <v>0</v>
      </c>
      <c r="R304" s="16">
        <v>0</v>
      </c>
      <c r="S304" s="16">
        <v>0</v>
      </c>
      <c r="T304" s="16">
        <v>0</v>
      </c>
      <c r="U304" s="16">
        <v>0</v>
      </c>
    </row>
    <row r="305" spans="2:21" ht="87" x14ac:dyDescent="0.35">
      <c r="B305" s="12" t="s">
        <v>42</v>
      </c>
      <c r="C305" s="13">
        <v>14</v>
      </c>
      <c r="D305" s="13">
        <v>186</v>
      </c>
      <c r="E305" s="14" t="s">
        <v>840</v>
      </c>
      <c r="F305" s="10" t="s">
        <v>841</v>
      </c>
      <c r="G305" s="12" t="s">
        <v>842</v>
      </c>
      <c r="H305" s="12" t="s">
        <v>843</v>
      </c>
      <c r="I305" s="12" t="s">
        <v>844</v>
      </c>
      <c r="J305" s="10" t="s">
        <v>57</v>
      </c>
      <c r="K305" s="11">
        <v>200</v>
      </c>
      <c r="L305" s="15">
        <v>0</v>
      </c>
      <c r="M305" s="15">
        <v>0</v>
      </c>
      <c r="N305" s="15">
        <v>0</v>
      </c>
      <c r="O305" s="15">
        <v>0</v>
      </c>
      <c r="P305" s="16">
        <v>0</v>
      </c>
      <c r="Q305" s="16">
        <v>0</v>
      </c>
      <c r="R305" s="16">
        <v>0</v>
      </c>
      <c r="S305" s="16">
        <v>0</v>
      </c>
      <c r="T305" s="16">
        <v>0</v>
      </c>
      <c r="U305" s="16">
        <v>0</v>
      </c>
    </row>
    <row r="306" spans="2:21" ht="87" x14ac:dyDescent="0.35">
      <c r="B306" s="12" t="s">
        <v>42</v>
      </c>
      <c r="C306" s="13">
        <v>14</v>
      </c>
      <c r="D306" s="13">
        <v>841</v>
      </c>
      <c r="E306" s="14" t="s">
        <v>845</v>
      </c>
      <c r="F306" s="10" t="s">
        <v>43</v>
      </c>
      <c r="G306" s="12" t="s">
        <v>846</v>
      </c>
      <c r="H306" s="12" t="s">
        <v>847</v>
      </c>
      <c r="I306" s="12" t="s">
        <v>848</v>
      </c>
      <c r="J306" s="10" t="s">
        <v>142</v>
      </c>
      <c r="K306" s="11">
        <v>100</v>
      </c>
      <c r="L306" s="15">
        <v>0</v>
      </c>
      <c r="M306" s="15">
        <v>0</v>
      </c>
      <c r="N306" s="15">
        <v>0</v>
      </c>
      <c r="O306" s="15">
        <v>366427</v>
      </c>
      <c r="P306" s="16">
        <v>0</v>
      </c>
      <c r="Q306" s="16">
        <v>0</v>
      </c>
      <c r="R306" s="16">
        <v>0</v>
      </c>
      <c r="S306" s="16">
        <v>0</v>
      </c>
      <c r="T306" s="16">
        <v>0</v>
      </c>
      <c r="U306" s="16">
        <v>0</v>
      </c>
    </row>
    <row r="307" spans="2:21" ht="87" x14ac:dyDescent="0.35">
      <c r="B307" s="12" t="s">
        <v>42</v>
      </c>
      <c r="C307" s="13">
        <v>14</v>
      </c>
      <c r="D307" s="13">
        <v>841</v>
      </c>
      <c r="E307" s="14" t="s">
        <v>845</v>
      </c>
      <c r="F307" s="10" t="s">
        <v>43</v>
      </c>
      <c r="G307" s="12" t="s">
        <v>846</v>
      </c>
      <c r="H307" s="12" t="s">
        <v>849</v>
      </c>
      <c r="I307" s="12" t="s">
        <v>850</v>
      </c>
      <c r="J307" s="10" t="s">
        <v>142</v>
      </c>
      <c r="K307" s="11">
        <v>100</v>
      </c>
      <c r="L307" s="15">
        <v>0</v>
      </c>
      <c r="M307" s="15">
        <v>0</v>
      </c>
      <c r="N307" s="15">
        <v>-8100000</v>
      </c>
      <c r="O307" s="15">
        <v>7600000</v>
      </c>
      <c r="P307" s="16">
        <v>0</v>
      </c>
      <c r="Q307" s="16">
        <v>0</v>
      </c>
      <c r="R307" s="16">
        <v>0</v>
      </c>
      <c r="S307" s="16">
        <v>0</v>
      </c>
      <c r="T307" s="16">
        <v>0</v>
      </c>
      <c r="U307" s="16">
        <v>0</v>
      </c>
    </row>
    <row r="308" spans="2:21" ht="87" x14ac:dyDescent="0.35">
      <c r="B308" s="12" t="s">
        <v>42</v>
      </c>
      <c r="C308" s="13">
        <v>14</v>
      </c>
      <c r="D308" s="13">
        <v>841</v>
      </c>
      <c r="E308" s="14" t="s">
        <v>845</v>
      </c>
      <c r="F308" s="10" t="s">
        <v>43</v>
      </c>
      <c r="G308" s="12" t="s">
        <v>846</v>
      </c>
      <c r="H308" s="12" t="s">
        <v>851</v>
      </c>
      <c r="I308" s="12" t="s">
        <v>852</v>
      </c>
      <c r="J308" s="10" t="s">
        <v>142</v>
      </c>
      <c r="K308" s="11">
        <v>100</v>
      </c>
      <c r="L308" s="15">
        <v>0</v>
      </c>
      <c r="M308" s="15">
        <v>0</v>
      </c>
      <c r="N308" s="15">
        <v>4635850</v>
      </c>
      <c r="O308" s="15">
        <v>4906492</v>
      </c>
      <c r="P308" s="16">
        <v>0</v>
      </c>
      <c r="Q308" s="16">
        <v>0</v>
      </c>
      <c r="R308" s="16">
        <v>0</v>
      </c>
      <c r="S308" s="16">
        <v>0</v>
      </c>
      <c r="T308" s="16">
        <v>0</v>
      </c>
      <c r="U308" s="16">
        <v>0</v>
      </c>
    </row>
    <row r="309" spans="2:21" ht="87" x14ac:dyDescent="0.35">
      <c r="B309" s="12" t="s">
        <v>42</v>
      </c>
      <c r="C309" s="13">
        <v>14</v>
      </c>
      <c r="D309" s="13">
        <v>841</v>
      </c>
      <c r="E309" s="14" t="s">
        <v>845</v>
      </c>
      <c r="F309" s="10" t="s">
        <v>43</v>
      </c>
      <c r="G309" s="12" t="s">
        <v>846</v>
      </c>
      <c r="H309" s="12" t="s">
        <v>853</v>
      </c>
      <c r="I309" s="12" t="s">
        <v>854</v>
      </c>
      <c r="J309" s="10" t="s">
        <v>142</v>
      </c>
      <c r="K309" s="11">
        <v>100</v>
      </c>
      <c r="L309" s="15">
        <v>0</v>
      </c>
      <c r="M309" s="15">
        <v>0</v>
      </c>
      <c r="N309" s="15">
        <v>0</v>
      </c>
      <c r="O309" s="15">
        <v>0</v>
      </c>
      <c r="P309" s="16">
        <v>0</v>
      </c>
      <c r="Q309" s="16">
        <v>0</v>
      </c>
      <c r="R309" s="16">
        <v>0</v>
      </c>
      <c r="S309" s="16">
        <v>0</v>
      </c>
      <c r="T309" s="16">
        <v>0</v>
      </c>
      <c r="U309" s="16">
        <v>0</v>
      </c>
    </row>
    <row r="310" spans="2:21" ht="72.5" x14ac:dyDescent="0.35">
      <c r="B310" s="12" t="s">
        <v>42</v>
      </c>
      <c r="C310" s="13">
        <v>14</v>
      </c>
      <c r="D310" s="13">
        <v>501</v>
      </c>
      <c r="E310" s="14" t="s">
        <v>855</v>
      </c>
      <c r="F310" s="10" t="s">
        <v>44</v>
      </c>
      <c r="G310" s="12" t="s">
        <v>856</v>
      </c>
      <c r="H310" s="12" t="s">
        <v>865</v>
      </c>
      <c r="I310" s="12" t="s">
        <v>866</v>
      </c>
      <c r="J310" s="10" t="s">
        <v>142</v>
      </c>
      <c r="K310" s="11">
        <v>100</v>
      </c>
      <c r="L310" s="15">
        <v>0</v>
      </c>
      <c r="M310" s="15">
        <v>0</v>
      </c>
      <c r="N310" s="15">
        <v>0</v>
      </c>
      <c r="O310" s="15">
        <v>103784689</v>
      </c>
      <c r="P310" s="16">
        <v>0</v>
      </c>
      <c r="Q310" s="16">
        <v>0</v>
      </c>
      <c r="R310" s="16">
        <v>0</v>
      </c>
      <c r="S310" s="16">
        <v>0</v>
      </c>
      <c r="T310" s="16">
        <v>0</v>
      </c>
      <c r="U310" s="16">
        <v>0</v>
      </c>
    </row>
    <row r="311" spans="2:21" ht="101.5" x14ac:dyDescent="0.35">
      <c r="B311" s="12" t="s">
        <v>42</v>
      </c>
      <c r="C311" s="13">
        <v>14</v>
      </c>
      <c r="D311" s="13">
        <v>501</v>
      </c>
      <c r="E311" s="14" t="s">
        <v>855</v>
      </c>
      <c r="F311" s="10" t="s">
        <v>44</v>
      </c>
      <c r="G311" s="12" t="s">
        <v>856</v>
      </c>
      <c r="H311" s="12" t="s">
        <v>867</v>
      </c>
      <c r="I311" s="12" t="s">
        <v>868</v>
      </c>
      <c r="J311" s="10" t="s">
        <v>142</v>
      </c>
      <c r="K311" s="11">
        <v>100</v>
      </c>
      <c r="L311" s="15">
        <v>0</v>
      </c>
      <c r="M311" s="15">
        <v>0</v>
      </c>
      <c r="N311" s="15">
        <v>124318543</v>
      </c>
      <c r="O311" s="15">
        <v>-151256034</v>
      </c>
      <c r="P311" s="16">
        <v>0</v>
      </c>
      <c r="Q311" s="16">
        <v>0</v>
      </c>
      <c r="R311" s="16">
        <v>0</v>
      </c>
      <c r="S311" s="16">
        <v>0</v>
      </c>
      <c r="T311" s="16">
        <v>0</v>
      </c>
      <c r="U311" s="16">
        <v>0</v>
      </c>
    </row>
    <row r="312" spans="2:21" ht="72.5" x14ac:dyDescent="0.35">
      <c r="B312" s="12" t="s">
        <v>42</v>
      </c>
      <c r="C312" s="13">
        <v>14</v>
      </c>
      <c r="D312" s="13">
        <v>501</v>
      </c>
      <c r="E312" s="14" t="s">
        <v>855</v>
      </c>
      <c r="F312" s="10" t="s">
        <v>44</v>
      </c>
      <c r="G312" s="12" t="s">
        <v>856</v>
      </c>
      <c r="H312" s="12" t="s">
        <v>861</v>
      </c>
      <c r="I312" s="12" t="s">
        <v>862</v>
      </c>
      <c r="J312" s="10" t="s">
        <v>57</v>
      </c>
      <c r="K312" s="11">
        <v>200</v>
      </c>
      <c r="L312" s="15">
        <v>0</v>
      </c>
      <c r="M312" s="15">
        <v>0</v>
      </c>
      <c r="N312" s="15">
        <v>0</v>
      </c>
      <c r="O312" s="15">
        <v>0</v>
      </c>
      <c r="P312" s="16">
        <v>0</v>
      </c>
      <c r="Q312" s="16">
        <v>0</v>
      </c>
      <c r="R312" s="16">
        <v>0</v>
      </c>
      <c r="S312" s="16">
        <v>0</v>
      </c>
      <c r="T312" s="16">
        <v>0</v>
      </c>
      <c r="U312" s="16">
        <v>0</v>
      </c>
    </row>
    <row r="313" spans="2:21" ht="116" x14ac:dyDescent="0.35">
      <c r="B313" s="12" t="s">
        <v>42</v>
      </c>
      <c r="C313" s="13">
        <v>14</v>
      </c>
      <c r="D313" s="13">
        <v>501</v>
      </c>
      <c r="E313" s="14" t="s">
        <v>855</v>
      </c>
      <c r="F313" s="10" t="s">
        <v>44</v>
      </c>
      <c r="G313" s="12" t="s">
        <v>856</v>
      </c>
      <c r="H313" s="12" t="s">
        <v>857</v>
      </c>
      <c r="I313" s="12" t="s">
        <v>858</v>
      </c>
      <c r="J313" s="10" t="s">
        <v>57</v>
      </c>
      <c r="K313" s="11">
        <v>200</v>
      </c>
      <c r="L313" s="15">
        <v>150000000</v>
      </c>
      <c r="M313" s="15">
        <v>0</v>
      </c>
      <c r="N313" s="15">
        <v>0</v>
      </c>
      <c r="O313" s="15">
        <v>0</v>
      </c>
      <c r="P313" s="16">
        <v>0</v>
      </c>
      <c r="Q313" s="16">
        <v>0</v>
      </c>
      <c r="R313" s="16">
        <v>0</v>
      </c>
      <c r="S313" s="16">
        <v>0</v>
      </c>
      <c r="T313" s="16">
        <v>0</v>
      </c>
      <c r="U313" s="16">
        <v>0</v>
      </c>
    </row>
    <row r="314" spans="2:21" ht="145" x14ac:dyDescent="0.35">
      <c r="B314" s="12" t="s">
        <v>42</v>
      </c>
      <c r="C314" s="13">
        <v>14</v>
      </c>
      <c r="D314" s="13">
        <v>501</v>
      </c>
      <c r="E314" s="14" t="s">
        <v>855</v>
      </c>
      <c r="F314" s="10" t="s">
        <v>44</v>
      </c>
      <c r="G314" s="12" t="s">
        <v>856</v>
      </c>
      <c r="H314" s="12" t="s">
        <v>863</v>
      </c>
      <c r="I314" s="12" t="s">
        <v>864</v>
      </c>
      <c r="J314" s="10" t="s">
        <v>57</v>
      </c>
      <c r="K314" s="11">
        <v>200</v>
      </c>
      <c r="L314" s="15">
        <v>0</v>
      </c>
      <c r="M314" s="15">
        <v>0</v>
      </c>
      <c r="N314" s="15">
        <v>0</v>
      </c>
      <c r="O314" s="15">
        <v>0</v>
      </c>
      <c r="P314" s="16">
        <v>0</v>
      </c>
      <c r="Q314" s="16">
        <v>0</v>
      </c>
      <c r="R314" s="16">
        <v>0</v>
      </c>
      <c r="S314" s="16">
        <v>0</v>
      </c>
      <c r="T314" s="16">
        <v>0</v>
      </c>
      <c r="U314" s="16">
        <v>0</v>
      </c>
    </row>
    <row r="315" spans="2:21" ht="72.5" x14ac:dyDescent="0.35">
      <c r="B315" s="12" t="s">
        <v>42</v>
      </c>
      <c r="C315" s="13">
        <v>14</v>
      </c>
      <c r="D315" s="13">
        <v>501</v>
      </c>
      <c r="E315" s="14" t="s">
        <v>855</v>
      </c>
      <c r="F315" s="10" t="s">
        <v>44</v>
      </c>
      <c r="G315" s="12" t="s">
        <v>856</v>
      </c>
      <c r="H315" s="12" t="s">
        <v>859</v>
      </c>
      <c r="I315" s="12" t="s">
        <v>860</v>
      </c>
      <c r="J315" s="10" t="s">
        <v>57</v>
      </c>
      <c r="K315" s="11">
        <v>200</v>
      </c>
      <c r="L315" s="15">
        <v>0</v>
      </c>
      <c r="M315" s="15">
        <v>500000</v>
      </c>
      <c r="N315" s="15">
        <v>0</v>
      </c>
      <c r="O315" s="15">
        <v>0</v>
      </c>
      <c r="P315" s="16">
        <v>0</v>
      </c>
      <c r="Q315" s="16">
        <v>0</v>
      </c>
      <c r="R315" s="16">
        <v>0</v>
      </c>
      <c r="S315" s="16">
        <v>0</v>
      </c>
      <c r="T315" s="16">
        <v>0</v>
      </c>
      <c r="U315" s="16">
        <v>0</v>
      </c>
    </row>
    <row r="316" spans="2:21" ht="72.5" x14ac:dyDescent="0.35">
      <c r="B316" s="12" t="s">
        <v>42</v>
      </c>
      <c r="C316" s="13">
        <v>14</v>
      </c>
      <c r="D316" s="13">
        <v>503</v>
      </c>
      <c r="E316" s="14" t="s">
        <v>869</v>
      </c>
      <c r="F316" s="10" t="s">
        <v>870</v>
      </c>
      <c r="G316" s="12" t="s">
        <v>871</v>
      </c>
      <c r="H316" s="12" t="s">
        <v>872</v>
      </c>
      <c r="I316" s="12" t="s">
        <v>866</v>
      </c>
      <c r="J316" s="10" t="s">
        <v>142</v>
      </c>
      <c r="K316" s="11">
        <v>100</v>
      </c>
      <c r="L316" s="15">
        <v>0</v>
      </c>
      <c r="M316" s="15">
        <v>0</v>
      </c>
      <c r="N316" s="15">
        <v>0</v>
      </c>
      <c r="O316" s="15">
        <v>129425905</v>
      </c>
      <c r="P316" s="16">
        <v>0</v>
      </c>
      <c r="Q316" s="16">
        <v>0</v>
      </c>
      <c r="R316" s="16">
        <v>0</v>
      </c>
      <c r="S316" s="16">
        <v>0</v>
      </c>
      <c r="T316" s="16">
        <v>0</v>
      </c>
      <c r="U316" s="16">
        <v>0</v>
      </c>
    </row>
    <row r="317" spans="2:21" ht="101.5" x14ac:dyDescent="0.35">
      <c r="B317" s="12" t="s">
        <v>42</v>
      </c>
      <c r="C317" s="13">
        <v>14</v>
      </c>
      <c r="D317" s="13">
        <v>503</v>
      </c>
      <c r="E317" s="14" t="s">
        <v>869</v>
      </c>
      <c r="F317" s="10" t="s">
        <v>870</v>
      </c>
      <c r="G317" s="12" t="s">
        <v>871</v>
      </c>
      <c r="H317" s="12" t="s">
        <v>873</v>
      </c>
      <c r="I317" s="12" t="s">
        <v>868</v>
      </c>
      <c r="J317" s="10" t="s">
        <v>142</v>
      </c>
      <c r="K317" s="11">
        <v>100</v>
      </c>
      <c r="L317" s="15">
        <v>0</v>
      </c>
      <c r="M317" s="15">
        <v>0</v>
      </c>
      <c r="N317" s="15">
        <v>26377727</v>
      </c>
      <c r="O317" s="15">
        <v>-2812872</v>
      </c>
      <c r="P317" s="16">
        <v>0</v>
      </c>
      <c r="Q317" s="16">
        <v>0</v>
      </c>
      <c r="R317" s="16">
        <v>0</v>
      </c>
      <c r="S317" s="16">
        <v>0</v>
      </c>
      <c r="T317" s="16">
        <v>0</v>
      </c>
      <c r="U317" s="16">
        <v>0</v>
      </c>
    </row>
    <row r="318" spans="2:21" ht="72.5" x14ac:dyDescent="0.35">
      <c r="B318" s="12" t="s">
        <v>42</v>
      </c>
      <c r="C318" s="13">
        <v>14</v>
      </c>
      <c r="D318" s="13">
        <v>407</v>
      </c>
      <c r="E318" s="14" t="s">
        <v>874</v>
      </c>
      <c r="F318" s="10" t="s">
        <v>875</v>
      </c>
      <c r="G318" s="12" t="s">
        <v>876</v>
      </c>
      <c r="H318" s="12" t="s">
        <v>881</v>
      </c>
      <c r="I318" s="12" t="s">
        <v>882</v>
      </c>
      <c r="J318" s="10" t="s">
        <v>142</v>
      </c>
      <c r="K318" s="11">
        <v>100</v>
      </c>
      <c r="L318" s="15">
        <v>0</v>
      </c>
      <c r="M318" s="15">
        <v>0</v>
      </c>
      <c r="N318" s="15">
        <v>0</v>
      </c>
      <c r="O318" s="15">
        <v>0</v>
      </c>
      <c r="P318" s="16">
        <v>0</v>
      </c>
      <c r="Q318" s="16">
        <v>0</v>
      </c>
      <c r="R318" s="16">
        <v>0</v>
      </c>
      <c r="S318" s="16">
        <v>0</v>
      </c>
      <c r="T318" s="16">
        <v>0</v>
      </c>
      <c r="U318" s="16">
        <v>0</v>
      </c>
    </row>
    <row r="319" spans="2:21" ht="58" x14ac:dyDescent="0.35">
      <c r="B319" s="12" t="s">
        <v>42</v>
      </c>
      <c r="C319" s="13">
        <v>14</v>
      </c>
      <c r="D319" s="13">
        <v>407</v>
      </c>
      <c r="E319" s="14" t="s">
        <v>874</v>
      </c>
      <c r="F319" s="10" t="s">
        <v>875</v>
      </c>
      <c r="G319" s="12" t="s">
        <v>876</v>
      </c>
      <c r="H319" s="12" t="s">
        <v>879</v>
      </c>
      <c r="I319" s="12" t="s">
        <v>880</v>
      </c>
      <c r="J319" s="10" t="s">
        <v>57</v>
      </c>
      <c r="K319" s="11">
        <v>200</v>
      </c>
      <c r="L319" s="15">
        <v>0</v>
      </c>
      <c r="M319" s="15">
        <v>0</v>
      </c>
      <c r="N319" s="15">
        <v>3500000</v>
      </c>
      <c r="O319" s="15">
        <v>3700000</v>
      </c>
      <c r="P319" s="16">
        <v>0</v>
      </c>
      <c r="Q319" s="16">
        <v>0</v>
      </c>
      <c r="R319" s="16">
        <v>0</v>
      </c>
      <c r="S319" s="16">
        <v>0</v>
      </c>
      <c r="T319" s="16">
        <v>0</v>
      </c>
      <c r="U319" s="16">
        <v>0</v>
      </c>
    </row>
    <row r="320" spans="2:21" ht="87" x14ac:dyDescent="0.35">
      <c r="B320" s="12" t="s">
        <v>42</v>
      </c>
      <c r="C320" s="13">
        <v>14</v>
      </c>
      <c r="D320" s="13">
        <v>407</v>
      </c>
      <c r="E320" s="14" t="s">
        <v>874</v>
      </c>
      <c r="F320" s="10" t="s">
        <v>875</v>
      </c>
      <c r="G320" s="12" t="s">
        <v>876</v>
      </c>
      <c r="H320" s="12" t="s">
        <v>877</v>
      </c>
      <c r="I320" s="12" t="s">
        <v>878</v>
      </c>
      <c r="J320" s="10" t="s">
        <v>57</v>
      </c>
      <c r="K320" s="11">
        <v>200</v>
      </c>
      <c r="L320" s="15">
        <v>0</v>
      </c>
      <c r="M320" s="15">
        <v>0</v>
      </c>
      <c r="N320" s="15">
        <v>4000000</v>
      </c>
      <c r="O320" s="15">
        <v>4000000</v>
      </c>
      <c r="P320" s="16">
        <v>0</v>
      </c>
      <c r="Q320" s="16">
        <v>0</v>
      </c>
      <c r="R320" s="16">
        <v>0</v>
      </c>
      <c r="S320" s="16">
        <v>0</v>
      </c>
      <c r="T320" s="16">
        <v>0</v>
      </c>
      <c r="U320" s="16">
        <v>0</v>
      </c>
    </row>
    <row r="321" spans="2:21" ht="72.5" x14ac:dyDescent="0.35">
      <c r="B321" s="12" t="s">
        <v>883</v>
      </c>
      <c r="C321" s="13">
        <v>15</v>
      </c>
      <c r="D321" s="13">
        <v>912</v>
      </c>
      <c r="E321" s="14" t="s">
        <v>884</v>
      </c>
      <c r="F321" s="10" t="s">
        <v>885</v>
      </c>
      <c r="G321" s="12" t="s">
        <v>886</v>
      </c>
      <c r="H321" s="12" t="s">
        <v>897</v>
      </c>
      <c r="I321" s="12" t="s">
        <v>898</v>
      </c>
      <c r="J321" s="10" t="s">
        <v>142</v>
      </c>
      <c r="K321" s="11">
        <v>100</v>
      </c>
      <c r="L321" s="15">
        <v>0</v>
      </c>
      <c r="M321" s="15">
        <v>0</v>
      </c>
      <c r="N321" s="15">
        <v>0</v>
      </c>
      <c r="O321" s="15">
        <v>0</v>
      </c>
      <c r="P321" s="16">
        <v>0</v>
      </c>
      <c r="Q321" s="16">
        <v>0</v>
      </c>
      <c r="R321" s="16">
        <v>0</v>
      </c>
      <c r="S321" s="16">
        <v>0</v>
      </c>
      <c r="T321" s="16">
        <v>0</v>
      </c>
      <c r="U321" s="16">
        <v>0</v>
      </c>
    </row>
    <row r="322" spans="2:21" ht="72.5" x14ac:dyDescent="0.35">
      <c r="B322" s="12" t="s">
        <v>883</v>
      </c>
      <c r="C322" s="13">
        <v>15</v>
      </c>
      <c r="D322" s="13">
        <v>912</v>
      </c>
      <c r="E322" s="14" t="s">
        <v>884</v>
      </c>
      <c r="F322" s="10" t="s">
        <v>885</v>
      </c>
      <c r="G322" s="12" t="s">
        <v>886</v>
      </c>
      <c r="H322" s="12" t="s">
        <v>369</v>
      </c>
      <c r="I322" s="12" t="s">
        <v>899</v>
      </c>
      <c r="J322" s="10" t="s">
        <v>142</v>
      </c>
      <c r="K322" s="11">
        <v>100</v>
      </c>
      <c r="L322" s="15">
        <v>0</v>
      </c>
      <c r="M322" s="15">
        <v>0</v>
      </c>
      <c r="N322" s="15">
        <v>0</v>
      </c>
      <c r="O322" s="15">
        <v>0</v>
      </c>
      <c r="P322" s="16">
        <v>0</v>
      </c>
      <c r="Q322" s="16">
        <v>0</v>
      </c>
      <c r="R322" s="16">
        <v>0</v>
      </c>
      <c r="S322" s="16">
        <v>0</v>
      </c>
      <c r="T322" s="16">
        <v>0</v>
      </c>
      <c r="U322" s="16">
        <v>0</v>
      </c>
    </row>
    <row r="323" spans="2:21" ht="58" x14ac:dyDescent="0.35">
      <c r="B323" s="12" t="s">
        <v>883</v>
      </c>
      <c r="C323" s="13">
        <v>15</v>
      </c>
      <c r="D323" s="13">
        <v>912</v>
      </c>
      <c r="E323" s="14" t="s">
        <v>884</v>
      </c>
      <c r="F323" s="10" t="s">
        <v>885</v>
      </c>
      <c r="G323" s="12" t="s">
        <v>886</v>
      </c>
      <c r="H323" s="12" t="s">
        <v>900</v>
      </c>
      <c r="I323" s="12" t="s">
        <v>901</v>
      </c>
      <c r="J323" s="10" t="s">
        <v>142</v>
      </c>
      <c r="K323" s="11">
        <v>100</v>
      </c>
      <c r="L323" s="15">
        <v>0</v>
      </c>
      <c r="M323" s="15">
        <v>0</v>
      </c>
      <c r="N323" s="15">
        <v>0</v>
      </c>
      <c r="O323" s="15">
        <v>0</v>
      </c>
      <c r="P323" s="16">
        <v>0</v>
      </c>
      <c r="Q323" s="16">
        <v>0</v>
      </c>
      <c r="R323" s="16">
        <v>0</v>
      </c>
      <c r="S323" s="16">
        <v>0</v>
      </c>
      <c r="T323" s="16">
        <v>0</v>
      </c>
      <c r="U323" s="16">
        <v>0</v>
      </c>
    </row>
    <row r="324" spans="2:21" ht="116" x14ac:dyDescent="0.35">
      <c r="B324" s="12" t="s">
        <v>883</v>
      </c>
      <c r="C324" s="13">
        <v>15</v>
      </c>
      <c r="D324" s="13">
        <v>912</v>
      </c>
      <c r="E324" s="14" t="s">
        <v>884</v>
      </c>
      <c r="F324" s="10" t="s">
        <v>885</v>
      </c>
      <c r="G324" s="12" t="s">
        <v>886</v>
      </c>
      <c r="H324" s="12" t="s">
        <v>887</v>
      </c>
      <c r="I324" s="12" t="s">
        <v>888</v>
      </c>
      <c r="J324" s="10" t="s">
        <v>57</v>
      </c>
      <c r="K324" s="11">
        <v>200</v>
      </c>
      <c r="L324" s="15">
        <v>0</v>
      </c>
      <c r="M324" s="15">
        <v>416667</v>
      </c>
      <c r="N324" s="15">
        <v>0</v>
      </c>
      <c r="O324" s="15">
        <v>0</v>
      </c>
      <c r="P324" s="16">
        <v>0</v>
      </c>
      <c r="Q324" s="16">
        <v>5</v>
      </c>
      <c r="R324" s="16">
        <v>0</v>
      </c>
      <c r="S324" s="16">
        <v>0</v>
      </c>
      <c r="T324" s="16">
        <v>0</v>
      </c>
      <c r="U324" s="16">
        <v>5</v>
      </c>
    </row>
    <row r="325" spans="2:21" ht="72.5" x14ac:dyDescent="0.35">
      <c r="B325" s="12" t="s">
        <v>883</v>
      </c>
      <c r="C325" s="13">
        <v>15</v>
      </c>
      <c r="D325" s="13">
        <v>912</v>
      </c>
      <c r="E325" s="14" t="s">
        <v>884</v>
      </c>
      <c r="F325" s="10" t="s">
        <v>885</v>
      </c>
      <c r="G325" s="12" t="s">
        <v>886</v>
      </c>
      <c r="H325" s="12" t="s">
        <v>889</v>
      </c>
      <c r="I325" s="12" t="s">
        <v>890</v>
      </c>
      <c r="J325" s="10" t="s">
        <v>57</v>
      </c>
      <c r="K325" s="11">
        <v>200</v>
      </c>
      <c r="L325" s="15">
        <v>0</v>
      </c>
      <c r="M325" s="15">
        <v>900000</v>
      </c>
      <c r="N325" s="15">
        <v>0</v>
      </c>
      <c r="O325" s="15">
        <v>0</v>
      </c>
      <c r="P325" s="16">
        <v>0</v>
      </c>
      <c r="Q325" s="16">
        <v>0</v>
      </c>
      <c r="R325" s="16">
        <v>0</v>
      </c>
      <c r="S325" s="16">
        <v>0</v>
      </c>
      <c r="T325" s="16">
        <v>0</v>
      </c>
      <c r="U325" s="16">
        <v>0</v>
      </c>
    </row>
    <row r="326" spans="2:21" ht="116" x14ac:dyDescent="0.35">
      <c r="B326" s="12" t="s">
        <v>883</v>
      </c>
      <c r="C326" s="13">
        <v>15</v>
      </c>
      <c r="D326" s="13">
        <v>912</v>
      </c>
      <c r="E326" s="14" t="s">
        <v>884</v>
      </c>
      <c r="F326" s="10" t="s">
        <v>885</v>
      </c>
      <c r="G326" s="12" t="s">
        <v>886</v>
      </c>
      <c r="H326" s="12" t="s">
        <v>891</v>
      </c>
      <c r="I326" s="12" t="s">
        <v>892</v>
      </c>
      <c r="J326" s="10" t="s">
        <v>57</v>
      </c>
      <c r="K326" s="11">
        <v>200</v>
      </c>
      <c r="L326" s="15">
        <v>0</v>
      </c>
      <c r="M326" s="15">
        <v>0</v>
      </c>
      <c r="N326" s="15">
        <v>0</v>
      </c>
      <c r="O326" s="15">
        <v>20500000</v>
      </c>
      <c r="P326" s="16">
        <v>0</v>
      </c>
      <c r="Q326" s="16">
        <v>0</v>
      </c>
      <c r="R326" s="16">
        <v>0</v>
      </c>
      <c r="S326" s="16">
        <v>0</v>
      </c>
      <c r="T326" s="16">
        <v>0</v>
      </c>
      <c r="U326" s="16">
        <v>0</v>
      </c>
    </row>
    <row r="327" spans="2:21" ht="130.5" x14ac:dyDescent="0.35">
      <c r="B327" s="12" t="s">
        <v>883</v>
      </c>
      <c r="C327" s="13">
        <v>15</v>
      </c>
      <c r="D327" s="13">
        <v>912</v>
      </c>
      <c r="E327" s="14" t="s">
        <v>884</v>
      </c>
      <c r="F327" s="10" t="s">
        <v>885</v>
      </c>
      <c r="G327" s="12" t="s">
        <v>886</v>
      </c>
      <c r="H327" s="12" t="s">
        <v>893</v>
      </c>
      <c r="I327" s="12" t="s">
        <v>894</v>
      </c>
      <c r="J327" s="10" t="s">
        <v>57</v>
      </c>
      <c r="K327" s="11">
        <v>200</v>
      </c>
      <c r="L327" s="15">
        <v>0</v>
      </c>
      <c r="M327" s="15">
        <v>96250</v>
      </c>
      <c r="N327" s="15">
        <v>0</v>
      </c>
      <c r="O327" s="15">
        <v>0</v>
      </c>
      <c r="P327" s="16">
        <v>0</v>
      </c>
      <c r="Q327" s="16">
        <v>1</v>
      </c>
      <c r="R327" s="16">
        <v>0</v>
      </c>
      <c r="S327" s="16">
        <v>0</v>
      </c>
      <c r="T327" s="16">
        <v>0</v>
      </c>
      <c r="U327" s="16">
        <v>1</v>
      </c>
    </row>
    <row r="328" spans="2:21" ht="87" x14ac:dyDescent="0.35">
      <c r="B328" s="12" t="s">
        <v>883</v>
      </c>
      <c r="C328" s="13">
        <v>15</v>
      </c>
      <c r="D328" s="13">
        <v>912</v>
      </c>
      <c r="E328" s="14" t="s">
        <v>884</v>
      </c>
      <c r="F328" s="10" t="s">
        <v>885</v>
      </c>
      <c r="G328" s="12" t="s">
        <v>886</v>
      </c>
      <c r="H328" s="12" t="s">
        <v>895</v>
      </c>
      <c r="I328" s="12" t="s">
        <v>896</v>
      </c>
      <c r="J328" s="10" t="s">
        <v>57</v>
      </c>
      <c r="K328" s="11">
        <v>200</v>
      </c>
      <c r="L328" s="15">
        <v>0</v>
      </c>
      <c r="M328" s="15">
        <v>400000</v>
      </c>
      <c r="N328" s="15">
        <v>0</v>
      </c>
      <c r="O328" s="15">
        <v>0</v>
      </c>
      <c r="P328" s="16">
        <v>0</v>
      </c>
      <c r="Q328" s="16">
        <v>0</v>
      </c>
      <c r="R328" s="16">
        <v>0</v>
      </c>
      <c r="S328" s="16">
        <v>0</v>
      </c>
      <c r="T328" s="16">
        <v>0</v>
      </c>
      <c r="U328" s="16">
        <v>0</v>
      </c>
    </row>
    <row r="329" spans="2:21" ht="58" x14ac:dyDescent="0.35">
      <c r="B329" s="12" t="s">
        <v>883</v>
      </c>
      <c r="C329" s="13">
        <v>15</v>
      </c>
      <c r="D329" s="13">
        <v>913</v>
      </c>
      <c r="E329" s="14" t="s">
        <v>902</v>
      </c>
      <c r="F329" s="10" t="s">
        <v>903</v>
      </c>
      <c r="G329" s="12" t="s">
        <v>904</v>
      </c>
      <c r="H329" s="12" t="s">
        <v>905</v>
      </c>
      <c r="I329" s="12" t="s">
        <v>906</v>
      </c>
      <c r="J329" s="10" t="s">
        <v>57</v>
      </c>
      <c r="K329" s="11">
        <v>200</v>
      </c>
      <c r="L329" s="15">
        <v>0</v>
      </c>
      <c r="M329" s="15">
        <v>109079</v>
      </c>
      <c r="N329" s="15">
        <v>0</v>
      </c>
      <c r="O329" s="15">
        <v>0</v>
      </c>
      <c r="P329" s="16">
        <v>0</v>
      </c>
      <c r="Q329" s="16">
        <v>1</v>
      </c>
      <c r="R329" s="16">
        <v>0</v>
      </c>
      <c r="S329" s="16">
        <v>0</v>
      </c>
      <c r="T329" s="16">
        <v>0</v>
      </c>
      <c r="U329" s="16">
        <v>1</v>
      </c>
    </row>
    <row r="330" spans="2:21" ht="116" x14ac:dyDescent="0.35">
      <c r="B330" s="12" t="s">
        <v>45</v>
      </c>
      <c r="C330" s="13">
        <v>16</v>
      </c>
      <c r="D330" s="13">
        <v>995</v>
      </c>
      <c r="E330" s="14" t="s">
        <v>907</v>
      </c>
      <c r="F330" s="10" t="s">
        <v>45</v>
      </c>
      <c r="G330" s="12" t="s">
        <v>908</v>
      </c>
      <c r="H330" s="12" t="s">
        <v>941</v>
      </c>
      <c r="I330" s="12" t="s">
        <v>942</v>
      </c>
      <c r="J330" s="10" t="s">
        <v>57</v>
      </c>
      <c r="K330" s="11">
        <v>200</v>
      </c>
      <c r="L330" s="15">
        <v>0</v>
      </c>
      <c r="M330" s="15">
        <v>0</v>
      </c>
      <c r="N330" s="15">
        <v>15439647</v>
      </c>
      <c r="O330" s="15">
        <v>0</v>
      </c>
      <c r="P330" s="16">
        <v>0</v>
      </c>
      <c r="Q330" s="16">
        <v>0</v>
      </c>
      <c r="R330" s="16">
        <v>0</v>
      </c>
      <c r="S330" s="16">
        <v>0</v>
      </c>
      <c r="T330" s="16">
        <v>0</v>
      </c>
      <c r="U330" s="16">
        <v>0</v>
      </c>
    </row>
    <row r="331" spans="2:21" ht="232" x14ac:dyDescent="0.35">
      <c r="B331" s="12" t="s">
        <v>45</v>
      </c>
      <c r="C331" s="13">
        <v>16</v>
      </c>
      <c r="D331" s="13">
        <v>995</v>
      </c>
      <c r="E331" s="14" t="s">
        <v>907</v>
      </c>
      <c r="F331" s="10" t="s">
        <v>45</v>
      </c>
      <c r="G331" s="12" t="s">
        <v>908</v>
      </c>
      <c r="H331" s="12" t="s">
        <v>913</v>
      </c>
      <c r="I331" s="12" t="s">
        <v>914</v>
      </c>
      <c r="J331" s="10" t="s">
        <v>57</v>
      </c>
      <c r="K331" s="11">
        <v>200</v>
      </c>
      <c r="L331" s="15">
        <v>0</v>
      </c>
      <c r="M331" s="15">
        <v>-2015713</v>
      </c>
      <c r="N331" s="15">
        <v>0</v>
      </c>
      <c r="O331" s="15">
        <v>0</v>
      </c>
      <c r="P331" s="16">
        <v>0</v>
      </c>
      <c r="Q331" s="16">
        <v>0</v>
      </c>
      <c r="R331" s="16">
        <v>0</v>
      </c>
      <c r="S331" s="16">
        <v>0</v>
      </c>
      <c r="T331" s="16">
        <v>0</v>
      </c>
      <c r="U331" s="16">
        <v>0</v>
      </c>
    </row>
    <row r="332" spans="2:21" ht="116" x14ac:dyDescent="0.35">
      <c r="B332" s="12" t="s">
        <v>45</v>
      </c>
      <c r="C332" s="13">
        <v>16</v>
      </c>
      <c r="D332" s="13">
        <v>995</v>
      </c>
      <c r="E332" s="14" t="s">
        <v>907</v>
      </c>
      <c r="F332" s="10" t="s">
        <v>45</v>
      </c>
      <c r="G332" s="12" t="s">
        <v>908</v>
      </c>
      <c r="H332" s="12" t="s">
        <v>909</v>
      </c>
      <c r="I332" s="12" t="s">
        <v>910</v>
      </c>
      <c r="J332" s="10" t="s">
        <v>57</v>
      </c>
      <c r="K332" s="11">
        <v>200</v>
      </c>
      <c r="L332" s="15">
        <v>-2312643</v>
      </c>
      <c r="M332" s="15">
        <v>-446357</v>
      </c>
      <c r="N332" s="15">
        <v>0</v>
      </c>
      <c r="O332" s="15">
        <v>0</v>
      </c>
      <c r="P332" s="16">
        <v>0</v>
      </c>
      <c r="Q332" s="16">
        <v>0</v>
      </c>
      <c r="R332" s="16">
        <v>0</v>
      </c>
      <c r="S332" s="16">
        <v>0</v>
      </c>
      <c r="T332" s="16">
        <v>0</v>
      </c>
      <c r="U332" s="16">
        <v>0</v>
      </c>
    </row>
    <row r="333" spans="2:21" ht="87" x14ac:dyDescent="0.35">
      <c r="B333" s="12" t="s">
        <v>45</v>
      </c>
      <c r="C333" s="13">
        <v>16</v>
      </c>
      <c r="D333" s="13">
        <v>995</v>
      </c>
      <c r="E333" s="14" t="s">
        <v>907</v>
      </c>
      <c r="F333" s="10" t="s">
        <v>45</v>
      </c>
      <c r="G333" s="12" t="s">
        <v>908</v>
      </c>
      <c r="H333" s="12" t="s">
        <v>915</v>
      </c>
      <c r="I333" s="12" t="s">
        <v>916</v>
      </c>
      <c r="J333" s="10" t="s">
        <v>57</v>
      </c>
      <c r="K333" s="11">
        <v>200</v>
      </c>
      <c r="L333" s="15">
        <v>0</v>
      </c>
      <c r="M333" s="15">
        <v>893421</v>
      </c>
      <c r="N333" s="15">
        <v>0</v>
      </c>
      <c r="O333" s="15">
        <v>0</v>
      </c>
      <c r="P333" s="16">
        <v>0</v>
      </c>
      <c r="Q333" s="16">
        <v>0</v>
      </c>
      <c r="R333" s="16">
        <v>0</v>
      </c>
      <c r="S333" s="16">
        <v>0</v>
      </c>
      <c r="T333" s="16">
        <v>0</v>
      </c>
      <c r="U333" s="16">
        <v>0</v>
      </c>
    </row>
    <row r="334" spans="2:21" ht="130.5" x14ac:dyDescent="0.35">
      <c r="B334" s="12" t="s">
        <v>45</v>
      </c>
      <c r="C334" s="13">
        <v>16</v>
      </c>
      <c r="D334" s="13">
        <v>995</v>
      </c>
      <c r="E334" s="14" t="s">
        <v>907</v>
      </c>
      <c r="F334" s="10" t="s">
        <v>45</v>
      </c>
      <c r="G334" s="12" t="s">
        <v>908</v>
      </c>
      <c r="H334" s="12" t="s">
        <v>917</v>
      </c>
      <c r="I334" s="12" t="s">
        <v>918</v>
      </c>
      <c r="J334" s="10" t="s">
        <v>57</v>
      </c>
      <c r="K334" s="11">
        <v>200</v>
      </c>
      <c r="L334" s="15">
        <v>395094</v>
      </c>
      <c r="M334" s="15">
        <v>850819</v>
      </c>
      <c r="N334" s="15">
        <v>0</v>
      </c>
      <c r="O334" s="15">
        <v>0</v>
      </c>
      <c r="P334" s="16">
        <v>0</v>
      </c>
      <c r="Q334" s="16">
        <v>0</v>
      </c>
      <c r="R334" s="16">
        <v>0</v>
      </c>
      <c r="S334" s="16">
        <v>0</v>
      </c>
      <c r="T334" s="16">
        <v>0</v>
      </c>
      <c r="U334" s="16">
        <v>0</v>
      </c>
    </row>
    <row r="335" spans="2:21" ht="101.5" x14ac:dyDescent="0.35">
      <c r="B335" s="12" t="s">
        <v>45</v>
      </c>
      <c r="C335" s="13">
        <v>16</v>
      </c>
      <c r="D335" s="13">
        <v>995</v>
      </c>
      <c r="E335" s="14" t="s">
        <v>907</v>
      </c>
      <c r="F335" s="10" t="s">
        <v>45</v>
      </c>
      <c r="G335" s="12" t="s">
        <v>908</v>
      </c>
      <c r="H335" s="12" t="s">
        <v>919</v>
      </c>
      <c r="I335" s="12" t="s">
        <v>920</v>
      </c>
      <c r="J335" s="10" t="s">
        <v>57</v>
      </c>
      <c r="K335" s="11">
        <v>200</v>
      </c>
      <c r="L335" s="15">
        <v>0</v>
      </c>
      <c r="M335" s="15">
        <v>-2603179</v>
      </c>
      <c r="N335" s="15">
        <v>0</v>
      </c>
      <c r="O335" s="15">
        <v>0</v>
      </c>
      <c r="P335" s="16">
        <v>0</v>
      </c>
      <c r="Q335" s="16">
        <v>0</v>
      </c>
      <c r="R335" s="16">
        <v>0</v>
      </c>
      <c r="S335" s="16">
        <v>0</v>
      </c>
      <c r="T335" s="16">
        <v>0</v>
      </c>
      <c r="U335" s="16">
        <v>0</v>
      </c>
    </row>
    <row r="336" spans="2:21" ht="130.5" x14ac:dyDescent="0.35">
      <c r="B336" s="12" t="s">
        <v>45</v>
      </c>
      <c r="C336" s="13">
        <v>16</v>
      </c>
      <c r="D336" s="13">
        <v>995</v>
      </c>
      <c r="E336" s="14" t="s">
        <v>907</v>
      </c>
      <c r="F336" s="10" t="s">
        <v>45</v>
      </c>
      <c r="G336" s="12" t="s">
        <v>908</v>
      </c>
      <c r="H336" s="12" t="s">
        <v>933</v>
      </c>
      <c r="I336" s="12" t="s">
        <v>934</v>
      </c>
      <c r="J336" s="10" t="s">
        <v>57</v>
      </c>
      <c r="K336" s="11">
        <v>200</v>
      </c>
      <c r="L336" s="15">
        <v>0</v>
      </c>
      <c r="M336" s="15">
        <v>500000</v>
      </c>
      <c r="N336" s="15">
        <v>0</v>
      </c>
      <c r="O336" s="15">
        <v>0</v>
      </c>
      <c r="P336" s="16">
        <v>0</v>
      </c>
      <c r="Q336" s="16">
        <v>0</v>
      </c>
      <c r="R336" s="16">
        <v>0</v>
      </c>
      <c r="S336" s="16">
        <v>0</v>
      </c>
      <c r="T336" s="16">
        <v>0</v>
      </c>
      <c r="U336" s="16">
        <v>0</v>
      </c>
    </row>
    <row r="337" spans="2:21" ht="58" x14ac:dyDescent="0.35">
      <c r="B337" s="12" t="s">
        <v>45</v>
      </c>
      <c r="C337" s="13">
        <v>16</v>
      </c>
      <c r="D337" s="13">
        <v>995</v>
      </c>
      <c r="E337" s="14" t="s">
        <v>907</v>
      </c>
      <c r="F337" s="10" t="s">
        <v>45</v>
      </c>
      <c r="G337" s="12" t="s">
        <v>908</v>
      </c>
      <c r="H337" s="12" t="s">
        <v>925</v>
      </c>
      <c r="I337" s="12" t="s">
        <v>926</v>
      </c>
      <c r="J337" s="10" t="s">
        <v>57</v>
      </c>
      <c r="K337" s="11">
        <v>200</v>
      </c>
      <c r="L337" s="15">
        <v>0</v>
      </c>
      <c r="M337" s="15">
        <v>5000000</v>
      </c>
      <c r="N337" s="15">
        <v>0</v>
      </c>
      <c r="O337" s="15">
        <v>0</v>
      </c>
      <c r="P337" s="16">
        <v>0</v>
      </c>
      <c r="Q337" s="16">
        <v>0</v>
      </c>
      <c r="R337" s="16">
        <v>0</v>
      </c>
      <c r="S337" s="16">
        <v>0</v>
      </c>
      <c r="T337" s="16">
        <v>0</v>
      </c>
      <c r="U337" s="16">
        <v>0</v>
      </c>
    </row>
    <row r="338" spans="2:21" ht="72.5" x14ac:dyDescent="0.35">
      <c r="B338" s="12" t="s">
        <v>45</v>
      </c>
      <c r="C338" s="13">
        <v>16</v>
      </c>
      <c r="D338" s="13">
        <v>995</v>
      </c>
      <c r="E338" s="14" t="s">
        <v>907</v>
      </c>
      <c r="F338" s="10" t="s">
        <v>45</v>
      </c>
      <c r="G338" s="12" t="s">
        <v>908</v>
      </c>
      <c r="H338" s="12" t="s">
        <v>935</v>
      </c>
      <c r="I338" s="12" t="s">
        <v>936</v>
      </c>
      <c r="J338" s="10" t="s">
        <v>57</v>
      </c>
      <c r="K338" s="11">
        <v>200</v>
      </c>
      <c r="L338" s="15">
        <v>0</v>
      </c>
      <c r="M338" s="15">
        <v>15000000</v>
      </c>
      <c r="N338" s="15">
        <v>0</v>
      </c>
      <c r="O338" s="15">
        <v>0</v>
      </c>
      <c r="P338" s="16">
        <v>0</v>
      </c>
      <c r="Q338" s="16">
        <v>0</v>
      </c>
      <c r="R338" s="16">
        <v>0</v>
      </c>
      <c r="S338" s="16">
        <v>0</v>
      </c>
      <c r="T338" s="16">
        <v>0</v>
      </c>
      <c r="U338" s="16">
        <v>0</v>
      </c>
    </row>
    <row r="339" spans="2:21" ht="188.5" x14ac:dyDescent="0.35">
      <c r="B339" s="12" t="s">
        <v>45</v>
      </c>
      <c r="C339" s="13">
        <v>16</v>
      </c>
      <c r="D339" s="13">
        <v>995</v>
      </c>
      <c r="E339" s="14" t="s">
        <v>907</v>
      </c>
      <c r="F339" s="10" t="s">
        <v>45</v>
      </c>
      <c r="G339" s="12" t="s">
        <v>908</v>
      </c>
      <c r="H339" s="12" t="s">
        <v>927</v>
      </c>
      <c r="I339" s="12" t="s">
        <v>928</v>
      </c>
      <c r="J339" s="10" t="s">
        <v>57</v>
      </c>
      <c r="K339" s="11">
        <v>200</v>
      </c>
      <c r="L339" s="15">
        <v>0</v>
      </c>
      <c r="M339" s="15">
        <v>100000000</v>
      </c>
      <c r="N339" s="15">
        <v>0</v>
      </c>
      <c r="O339" s="15">
        <v>0</v>
      </c>
      <c r="P339" s="16">
        <v>0</v>
      </c>
      <c r="Q339" s="16">
        <v>0</v>
      </c>
      <c r="R339" s="16">
        <v>0</v>
      </c>
      <c r="S339" s="16">
        <v>0</v>
      </c>
      <c r="T339" s="16">
        <v>0</v>
      </c>
      <c r="U339" s="16">
        <v>0</v>
      </c>
    </row>
    <row r="340" spans="2:21" ht="101.5" x14ac:dyDescent="0.35">
      <c r="B340" s="12" t="s">
        <v>45</v>
      </c>
      <c r="C340" s="13">
        <v>16</v>
      </c>
      <c r="D340" s="13">
        <v>995</v>
      </c>
      <c r="E340" s="14" t="s">
        <v>907</v>
      </c>
      <c r="F340" s="10" t="s">
        <v>45</v>
      </c>
      <c r="G340" s="12" t="s">
        <v>908</v>
      </c>
      <c r="H340" s="12" t="s">
        <v>911</v>
      </c>
      <c r="I340" s="12" t="s">
        <v>912</v>
      </c>
      <c r="J340" s="10" t="s">
        <v>57</v>
      </c>
      <c r="K340" s="11">
        <v>200</v>
      </c>
      <c r="L340" s="15">
        <v>0</v>
      </c>
      <c r="M340" s="15">
        <v>5898901</v>
      </c>
      <c r="N340" s="15">
        <v>0</v>
      </c>
      <c r="O340" s="15">
        <v>0</v>
      </c>
      <c r="P340" s="16">
        <v>0</v>
      </c>
      <c r="Q340" s="16">
        <v>0</v>
      </c>
      <c r="R340" s="16">
        <v>0</v>
      </c>
      <c r="S340" s="16">
        <v>0</v>
      </c>
      <c r="T340" s="16">
        <v>0</v>
      </c>
      <c r="U340" s="16">
        <v>0</v>
      </c>
    </row>
    <row r="341" spans="2:21" ht="130.5" x14ac:dyDescent="0.35">
      <c r="B341" s="12" t="s">
        <v>45</v>
      </c>
      <c r="C341" s="13">
        <v>16</v>
      </c>
      <c r="D341" s="13">
        <v>995</v>
      </c>
      <c r="E341" s="14" t="s">
        <v>907</v>
      </c>
      <c r="F341" s="10" t="s">
        <v>45</v>
      </c>
      <c r="G341" s="12" t="s">
        <v>908</v>
      </c>
      <c r="H341" s="12" t="s">
        <v>923</v>
      </c>
      <c r="I341" s="12" t="s">
        <v>924</v>
      </c>
      <c r="J341" s="10" t="s">
        <v>57</v>
      </c>
      <c r="K341" s="11">
        <v>200</v>
      </c>
      <c r="L341" s="15">
        <v>0</v>
      </c>
      <c r="M341" s="15">
        <v>5249993</v>
      </c>
      <c r="N341" s="15">
        <v>0</v>
      </c>
      <c r="O341" s="15">
        <v>0</v>
      </c>
      <c r="P341" s="16">
        <v>0</v>
      </c>
      <c r="Q341" s="16">
        <v>0</v>
      </c>
      <c r="R341" s="16">
        <v>0</v>
      </c>
      <c r="S341" s="16">
        <v>0</v>
      </c>
      <c r="T341" s="16">
        <v>0</v>
      </c>
      <c r="U341" s="16">
        <v>0</v>
      </c>
    </row>
    <row r="342" spans="2:21" ht="58" x14ac:dyDescent="0.35">
      <c r="B342" s="12" t="s">
        <v>45</v>
      </c>
      <c r="C342" s="13">
        <v>16</v>
      </c>
      <c r="D342" s="13">
        <v>995</v>
      </c>
      <c r="E342" s="14" t="s">
        <v>907</v>
      </c>
      <c r="F342" s="10" t="s">
        <v>45</v>
      </c>
      <c r="G342" s="12" t="s">
        <v>908</v>
      </c>
      <c r="H342" s="12" t="s">
        <v>921</v>
      </c>
      <c r="I342" s="12" t="s">
        <v>922</v>
      </c>
      <c r="J342" s="10" t="s">
        <v>57</v>
      </c>
      <c r="K342" s="11">
        <v>200</v>
      </c>
      <c r="L342" s="15">
        <v>0</v>
      </c>
      <c r="M342" s="15">
        <v>269708</v>
      </c>
      <c r="N342" s="15">
        <v>0</v>
      </c>
      <c r="O342" s="15">
        <v>0</v>
      </c>
      <c r="P342" s="16">
        <v>0</v>
      </c>
      <c r="Q342" s="16">
        <v>0</v>
      </c>
      <c r="R342" s="16">
        <v>0</v>
      </c>
      <c r="S342" s="16">
        <v>0</v>
      </c>
      <c r="T342" s="16">
        <v>0</v>
      </c>
      <c r="U342" s="16">
        <v>0</v>
      </c>
    </row>
    <row r="343" spans="2:21" ht="116" x14ac:dyDescent="0.35">
      <c r="B343" s="12" t="s">
        <v>45</v>
      </c>
      <c r="C343" s="13">
        <v>16</v>
      </c>
      <c r="D343" s="13">
        <v>995</v>
      </c>
      <c r="E343" s="14" t="s">
        <v>907</v>
      </c>
      <c r="F343" s="10" t="s">
        <v>45</v>
      </c>
      <c r="G343" s="12" t="s">
        <v>908</v>
      </c>
      <c r="H343" s="12" t="s">
        <v>929</v>
      </c>
      <c r="I343" s="12" t="s">
        <v>930</v>
      </c>
      <c r="J343" s="10" t="s">
        <v>57</v>
      </c>
      <c r="K343" s="11">
        <v>200</v>
      </c>
      <c r="L343" s="15">
        <v>0</v>
      </c>
      <c r="M343" s="15">
        <v>99775661</v>
      </c>
      <c r="N343" s="15">
        <v>0</v>
      </c>
      <c r="O343" s="15">
        <v>0</v>
      </c>
      <c r="P343" s="16">
        <v>0</v>
      </c>
      <c r="Q343" s="16">
        <v>0</v>
      </c>
      <c r="R343" s="16">
        <v>0</v>
      </c>
      <c r="S343" s="16">
        <v>0</v>
      </c>
      <c r="T343" s="16">
        <v>0</v>
      </c>
      <c r="U343" s="16">
        <v>0</v>
      </c>
    </row>
    <row r="344" spans="2:21" ht="188.5" x14ac:dyDescent="0.35">
      <c r="B344" s="12" t="s">
        <v>45</v>
      </c>
      <c r="C344" s="13">
        <v>16</v>
      </c>
      <c r="D344" s="13">
        <v>995</v>
      </c>
      <c r="E344" s="14" t="s">
        <v>907</v>
      </c>
      <c r="F344" s="10" t="s">
        <v>45</v>
      </c>
      <c r="G344" s="12" t="s">
        <v>908</v>
      </c>
      <c r="H344" s="12" t="s">
        <v>931</v>
      </c>
      <c r="I344" s="12" t="s">
        <v>932</v>
      </c>
      <c r="J344" s="10" t="s">
        <v>57</v>
      </c>
      <c r="K344" s="11">
        <v>200</v>
      </c>
      <c r="L344" s="15">
        <v>0</v>
      </c>
      <c r="M344" s="15">
        <v>1000000</v>
      </c>
      <c r="N344" s="15">
        <v>0</v>
      </c>
      <c r="O344" s="15">
        <v>0</v>
      </c>
      <c r="P344" s="16">
        <v>0</v>
      </c>
      <c r="Q344" s="16">
        <v>0</v>
      </c>
      <c r="R344" s="16">
        <v>0</v>
      </c>
      <c r="S344" s="16">
        <v>0</v>
      </c>
      <c r="T344" s="16">
        <v>0</v>
      </c>
      <c r="U344" s="16">
        <v>0</v>
      </c>
    </row>
    <row r="345" spans="2:21" ht="72.5" x14ac:dyDescent="0.35">
      <c r="B345" s="12" t="s">
        <v>45</v>
      </c>
      <c r="C345" s="13">
        <v>16</v>
      </c>
      <c r="D345" s="13">
        <v>995</v>
      </c>
      <c r="E345" s="14" t="s">
        <v>907</v>
      </c>
      <c r="F345" s="10" t="s">
        <v>45</v>
      </c>
      <c r="G345" s="12" t="s">
        <v>908</v>
      </c>
      <c r="H345" s="12" t="s">
        <v>60</v>
      </c>
      <c r="I345" s="12" t="s">
        <v>940</v>
      </c>
      <c r="J345" s="10" t="s">
        <v>57</v>
      </c>
      <c r="K345" s="11">
        <v>200</v>
      </c>
      <c r="L345" s="15">
        <v>0</v>
      </c>
      <c r="M345" s="15">
        <v>0</v>
      </c>
      <c r="N345" s="15">
        <v>0</v>
      </c>
      <c r="O345" s="15">
        <v>0</v>
      </c>
      <c r="P345" s="16">
        <v>0</v>
      </c>
      <c r="Q345" s="16">
        <v>0</v>
      </c>
      <c r="R345" s="16">
        <v>0</v>
      </c>
      <c r="S345" s="16">
        <v>0</v>
      </c>
      <c r="T345" s="16">
        <v>0</v>
      </c>
      <c r="U345" s="16">
        <v>0</v>
      </c>
    </row>
    <row r="346" spans="2:21" ht="159.5" x14ac:dyDescent="0.35">
      <c r="B346" s="12" t="s">
        <v>45</v>
      </c>
      <c r="C346" s="13">
        <v>16</v>
      </c>
      <c r="D346" s="13">
        <v>995</v>
      </c>
      <c r="E346" s="14" t="s">
        <v>907</v>
      </c>
      <c r="F346" s="10" t="s">
        <v>45</v>
      </c>
      <c r="G346" s="12" t="s">
        <v>908</v>
      </c>
      <c r="H346" s="12" t="s">
        <v>937</v>
      </c>
      <c r="I346" s="12" t="s">
        <v>938</v>
      </c>
      <c r="J346" s="10" t="s">
        <v>324</v>
      </c>
      <c r="K346" s="11">
        <v>500</v>
      </c>
      <c r="L346" s="15">
        <v>-2869546</v>
      </c>
      <c r="M346" s="15">
        <v>-2869546</v>
      </c>
      <c r="N346" s="15">
        <v>0</v>
      </c>
      <c r="O346" s="15">
        <v>0</v>
      </c>
      <c r="P346" s="16">
        <v>0</v>
      </c>
      <c r="Q346" s="16">
        <v>0</v>
      </c>
      <c r="R346" s="16">
        <v>0</v>
      </c>
      <c r="S346" s="16">
        <v>0</v>
      </c>
      <c r="T346" s="16">
        <v>0</v>
      </c>
      <c r="U346" s="16">
        <v>0</v>
      </c>
    </row>
    <row r="347" spans="2:21" ht="87" x14ac:dyDescent="0.35">
      <c r="B347" s="12" t="s">
        <v>45</v>
      </c>
      <c r="C347" s="13">
        <v>16</v>
      </c>
      <c r="D347" s="13">
        <v>995</v>
      </c>
      <c r="E347" s="14" t="s">
        <v>907</v>
      </c>
      <c r="F347" s="10" t="s">
        <v>45</v>
      </c>
      <c r="G347" s="12" t="s">
        <v>908</v>
      </c>
      <c r="H347" s="12" t="s">
        <v>49</v>
      </c>
      <c r="I347" s="12" t="s">
        <v>939</v>
      </c>
      <c r="J347" s="10" t="s">
        <v>324</v>
      </c>
      <c r="K347" s="11">
        <v>500</v>
      </c>
      <c r="L347" s="15">
        <v>-4772723</v>
      </c>
      <c r="M347" s="15">
        <v>0</v>
      </c>
      <c r="N347" s="15">
        <v>-2923551</v>
      </c>
      <c r="O347" s="15">
        <v>0</v>
      </c>
      <c r="P347" s="16">
        <v>0</v>
      </c>
      <c r="Q347" s="16">
        <v>0</v>
      </c>
      <c r="R347" s="16">
        <v>0</v>
      </c>
      <c r="S347" s="16">
        <v>0</v>
      </c>
      <c r="T347" s="16">
        <v>0</v>
      </c>
      <c r="U347" s="16">
        <v>0</v>
      </c>
    </row>
    <row r="348" spans="2:21" ht="130.5" x14ac:dyDescent="0.35">
      <c r="B348" s="12" t="s">
        <v>943</v>
      </c>
      <c r="C348" s="13">
        <v>17</v>
      </c>
      <c r="D348" s="13">
        <v>171</v>
      </c>
      <c r="E348" s="14" t="s">
        <v>944</v>
      </c>
      <c r="F348" s="10" t="s">
        <v>945</v>
      </c>
      <c r="G348" s="12" t="s">
        <v>946</v>
      </c>
      <c r="H348" s="12" t="s">
        <v>950</v>
      </c>
      <c r="I348" s="12" t="s">
        <v>951</v>
      </c>
      <c r="J348" s="10" t="s">
        <v>142</v>
      </c>
      <c r="K348" s="11">
        <v>100</v>
      </c>
      <c r="L348" s="15">
        <v>0</v>
      </c>
      <c r="M348" s="15">
        <v>0</v>
      </c>
      <c r="N348" s="15">
        <v>0</v>
      </c>
      <c r="O348" s="15">
        <v>0</v>
      </c>
      <c r="P348" s="16">
        <v>0</v>
      </c>
      <c r="Q348" s="16">
        <v>0</v>
      </c>
      <c r="R348" s="16">
        <v>0</v>
      </c>
      <c r="S348" s="16">
        <v>0</v>
      </c>
      <c r="T348" s="16">
        <v>0</v>
      </c>
      <c r="U348" s="16">
        <v>0</v>
      </c>
    </row>
    <row r="349" spans="2:21" ht="101.5" x14ac:dyDescent="0.35">
      <c r="B349" s="12" t="s">
        <v>943</v>
      </c>
      <c r="C349" s="13">
        <v>17</v>
      </c>
      <c r="D349" s="13">
        <v>171</v>
      </c>
      <c r="E349" s="14" t="s">
        <v>944</v>
      </c>
      <c r="F349" s="10" t="s">
        <v>945</v>
      </c>
      <c r="G349" s="12" t="s">
        <v>946</v>
      </c>
      <c r="H349" s="12" t="s">
        <v>947</v>
      </c>
      <c r="I349" s="12" t="s">
        <v>948</v>
      </c>
      <c r="J349" s="10" t="s">
        <v>57</v>
      </c>
      <c r="K349" s="11">
        <v>200</v>
      </c>
      <c r="L349" s="15">
        <v>0</v>
      </c>
      <c r="M349" s="15">
        <v>0</v>
      </c>
      <c r="N349" s="15">
        <v>0</v>
      </c>
      <c r="O349" s="15">
        <v>10000000</v>
      </c>
      <c r="P349" s="16">
        <v>0</v>
      </c>
      <c r="Q349" s="16">
        <v>0</v>
      </c>
      <c r="R349" s="16">
        <v>0</v>
      </c>
      <c r="S349" s="16">
        <v>0</v>
      </c>
      <c r="T349" s="16">
        <v>0</v>
      </c>
      <c r="U349" s="16">
        <v>0</v>
      </c>
    </row>
    <row r="350" spans="2:21" ht="72.5" x14ac:dyDescent="0.35">
      <c r="B350" s="12" t="s">
        <v>943</v>
      </c>
      <c r="C350" s="13">
        <v>17</v>
      </c>
      <c r="D350" s="13">
        <v>171</v>
      </c>
      <c r="E350" s="14" t="s">
        <v>944</v>
      </c>
      <c r="F350" s="10" t="s">
        <v>945</v>
      </c>
      <c r="G350" s="12" t="s">
        <v>946</v>
      </c>
      <c r="H350" s="12" t="s">
        <v>60</v>
      </c>
      <c r="I350" s="12" t="s">
        <v>949</v>
      </c>
      <c r="J350" s="10" t="s">
        <v>57</v>
      </c>
      <c r="K350" s="11">
        <v>200</v>
      </c>
      <c r="L350" s="15">
        <v>0</v>
      </c>
      <c r="M350" s="15">
        <v>0</v>
      </c>
      <c r="N350" s="15">
        <v>0</v>
      </c>
      <c r="O350" s="15">
        <v>0</v>
      </c>
      <c r="P350" s="16">
        <v>0</v>
      </c>
      <c r="Q350" s="16">
        <v>0</v>
      </c>
      <c r="R350" s="16">
        <v>0</v>
      </c>
      <c r="S350" s="16">
        <v>0</v>
      </c>
      <c r="T350" s="16">
        <v>0</v>
      </c>
      <c r="U350" s="16">
        <v>0</v>
      </c>
    </row>
    <row r="351" spans="2:21" ht="72.5" x14ac:dyDescent="0.35">
      <c r="B351" s="12" t="s">
        <v>943</v>
      </c>
      <c r="C351" s="13">
        <v>17</v>
      </c>
      <c r="D351" s="13">
        <v>172</v>
      </c>
      <c r="E351" s="14" t="s">
        <v>952</v>
      </c>
      <c r="F351" s="10" t="s">
        <v>953</v>
      </c>
      <c r="G351" s="12" t="s">
        <v>954</v>
      </c>
      <c r="H351" s="12" t="s">
        <v>955</v>
      </c>
      <c r="I351" s="12" t="s">
        <v>956</v>
      </c>
      <c r="J351" s="10" t="s">
        <v>57</v>
      </c>
      <c r="K351" s="11">
        <v>200</v>
      </c>
      <c r="L351" s="15">
        <v>0</v>
      </c>
      <c r="M351" s="15">
        <v>0</v>
      </c>
      <c r="N351" s="15">
        <v>0</v>
      </c>
      <c r="O351" s="15">
        <v>40300000</v>
      </c>
      <c r="P351" s="16">
        <v>0</v>
      </c>
      <c r="Q351" s="16">
        <v>0</v>
      </c>
      <c r="R351" s="16">
        <v>0</v>
      </c>
      <c r="S351" s="16">
        <v>0</v>
      </c>
      <c r="T351" s="16">
        <v>0</v>
      </c>
      <c r="U351" s="16">
        <v>0</v>
      </c>
    </row>
    <row r="352" spans="2:21" ht="72.5" x14ac:dyDescent="0.35">
      <c r="B352" s="12" t="s">
        <v>943</v>
      </c>
      <c r="C352" s="13">
        <v>17</v>
      </c>
      <c r="D352" s="13">
        <v>191</v>
      </c>
      <c r="E352" s="14" t="s">
        <v>957</v>
      </c>
      <c r="F352" s="10" t="s">
        <v>958</v>
      </c>
      <c r="G352" s="12" t="s">
        <v>959</v>
      </c>
      <c r="H352" s="12" t="s">
        <v>60</v>
      </c>
      <c r="I352" s="12" t="s">
        <v>949</v>
      </c>
      <c r="J352" s="10" t="s">
        <v>57</v>
      </c>
      <c r="K352" s="11">
        <v>200</v>
      </c>
      <c r="L352" s="15">
        <v>0</v>
      </c>
      <c r="M352" s="15">
        <v>0</v>
      </c>
      <c r="N352" s="15">
        <v>0</v>
      </c>
      <c r="O352" s="15">
        <v>0</v>
      </c>
      <c r="P352" s="16">
        <v>0</v>
      </c>
      <c r="Q352" s="16">
        <v>0</v>
      </c>
      <c r="R352" s="16">
        <v>0</v>
      </c>
      <c r="S352" s="16">
        <v>0</v>
      </c>
      <c r="T352" s="16">
        <v>0</v>
      </c>
      <c r="U352" s="16">
        <v>0</v>
      </c>
    </row>
  </sheetData>
  <printOptions horizontalCentered="1"/>
  <pageMargins left="0.45" right="0.45" top="0.5" bottom="0.5" header="0.3" footer="0.3"/>
  <pageSetup scale="64" fitToHeight="0" orientation="landscape" r:id="rId1"/>
  <headerFooter>
    <oddFooter>&amp;R&amp;10Page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4826C66-4D88-4788-A762-02C0DC1411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Filters</vt:lpstr>
      <vt:lpstr>Operating Amendments</vt:lpstr>
      <vt:lpstr>'Operating Amendments'!Print_Area</vt:lpstr>
      <vt:lpstr>'Operating Amendments'!Print_Titles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2022-12-11T02:56:08Z</dcterms:modified>
</cp:coreProperties>
</file>