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'ATLReductionElection'!$A$5:$K$17</definedName>
  </definedNames>
  <calcPr fullCalcOnLoad="1"/>
</workbook>
</file>

<file path=xl/sharedStrings.xml><?xml version="1.0" encoding="utf-8"?>
<sst xmlns="http://schemas.openxmlformats.org/spreadsheetml/2006/main" count="413" uniqueCount="376">
  <si>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</si>
  <si>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</si>
  <si>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</si>
  <si>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</si>
  <si>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</si>
  <si>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</si>
  <si>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</si>
  <si>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</si>
  <si>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</si>
  <si>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</si>
  <si>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</si>
  <si>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</si>
  <si>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</si>
  <si>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</si>
  <si>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</si>
  <si>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</si>
  <si>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</si>
  <si>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</si>
  <si>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</si>
  <si>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</si>
  <si>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</si>
  <si>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</si>
  <si>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</si>
  <si>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</si>
  <si>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</si>
  <si>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</si>
  <si>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</si>
  <si>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</si>
  <si>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</si>
  <si>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</si>
  <si>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</si>
  <si>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</si>
  <si>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</si>
  <si>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</si>
  <si>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</si>
  <si>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</si>
  <si>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</si>
  <si>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</si>
  <si>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</si>
  <si>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</si>
  <si>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</si>
  <si>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</si>
  <si>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</si>
  <si>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</si>
  <si>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</si>
  <si>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</si>
  <si>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</si>
  <si>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</si>
  <si>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</si>
  <si>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</si>
  <si>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</si>
  <si>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</si>
  <si>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</si>
  <si>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</si>
  <si>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</si>
  <si>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</si>
  <si>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</si>
  <si>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</si>
  <si>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</si>
  <si>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</si>
  <si>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</si>
  <si>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</si>
  <si>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</si>
  <si>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</si>
  <si>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</si>
  <si>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</si>
  <si>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</si>
  <si>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</si>
  <si>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</si>
  <si>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</si>
  <si>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</si>
  <si>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</si>
  <si>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</si>
  <si>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</si>
  <si>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</si>
  <si>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</si>
  <si>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</si>
  <si>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</si>
  <si>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</si>
  <si>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</si>
  <si>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</si>
  <si>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</si>
  <si>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</si>
  <si>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</si>
  <si>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</si>
  <si>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</si>
  <si>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</si>
  <si>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</si>
  <si>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</si>
  <si>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</si>
  <si>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</si>
  <si>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</si>
  <si>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</si>
  <si>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</si>
  <si>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</si>
  <si>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</si>
  <si>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</si>
  <si>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</si>
  <si>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</si>
  <si>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</si>
  <si>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</si>
  <si>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</si>
  <si>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</si>
  <si>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</si>
  <si>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</si>
  <si>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</si>
  <si>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</si>
  <si>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</si>
  <si>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</si>
  <si>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</si>
  <si>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</si>
  <si>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</si>
  <si>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</si>
  <si>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</si>
  <si>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</si>
  <si>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</si>
  <si>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</si>
  <si>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</si>
  <si>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</si>
  <si>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</si>
  <si>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</si>
  <si>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</si>
  <si>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</si>
  <si>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</si>
  <si>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</si>
  <si>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</si>
  <si>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</si>
  <si>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</si>
  <si>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</si>
  <si>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</si>
  <si>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</si>
  <si>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</si>
  <si>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</si>
  <si>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</si>
  <si>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</si>
  <si>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</si>
  <si>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</si>
  <si>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</si>
  <si>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</si>
  <si>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</si>
  <si>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</si>
  <si>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</si>
  <si>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</si>
  <si>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</si>
  <si>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</si>
  <si>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</si>
  <si>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</si>
  <si>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</si>
  <si>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</si>
  <si>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</si>
  <si>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</si>
  <si>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</si>
  <si>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</si>
  <si>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</si>
  <si>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</si>
  <si>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</si>
  <si>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</si>
  <si>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</si>
  <si>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</si>
  <si>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</si>
  <si>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</si>
  <si>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</si>
  <si>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</si>
  <si>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</si>
  <si>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</si>
  <si>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</si>
  <si>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</si>
  <si>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</si>
  <si>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</si>
  <si>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</si>
  <si>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</si>
  <si>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</si>
  <si>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</si>
  <si>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</si>
  <si>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</si>
  <si>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</si>
  <si>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</si>
  <si>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</si>
  <si>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</si>
  <si>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</si>
  <si>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</si>
  <si>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</si>
  <si>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</si>
  <si>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</si>
  <si>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</si>
  <si>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</si>
  <si>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</si>
  <si>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</si>
  <si>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</si>
  <si>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</si>
  <si>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</si>
  <si>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</si>
  <si>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</si>
  <si>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</si>
  <si>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</si>
  <si>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</si>
  <si>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</si>
  <si>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</si>
  <si>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</si>
  <si>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</si>
  <si>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</si>
  <si>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</si>
  <si>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</si>
  <si>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</si>
  <si>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</si>
  <si>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</si>
  <si>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</si>
  <si>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</si>
  <si>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</si>
  <si>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</si>
  <si>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</si>
  <si>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</si>
  <si>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</si>
  <si>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</si>
  <si>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</si>
  <si>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</si>
  <si>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</si>
  <si>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</si>
  <si>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</si>
  <si>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</si>
  <si>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</si>
  <si>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</si>
  <si>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</si>
  <si>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</si>
  <si>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</si>
  <si>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</si>
  <si>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</si>
  <si>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</si>
  <si>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</si>
  <si>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</si>
  <si>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</si>
  <si>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</si>
  <si>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</si>
  <si>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</si>
  <si>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</si>
  <si>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</si>
  <si>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</si>
  <si>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</si>
  <si>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</si>
  <si>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</si>
  <si>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</si>
  <si>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</si>
  <si>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</si>
  <si>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</si>
  <si>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</si>
  <si>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</si>
  <si>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</si>
  <si>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</si>
  <si>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</si>
  <si>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</si>
  <si>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</si>
  <si>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</si>
  <si>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</si>
  <si>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</si>
  <si>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</si>
  <si>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</si>
  <si>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</si>
  <si>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</si>
  <si>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</si>
  <si>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</si>
  <si>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</si>
  <si>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</si>
  <si>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</si>
  <si>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</si>
  <si>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</si>
  <si>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</si>
  <si>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</si>
  <si>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</si>
  <si>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</si>
  <si>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</si>
  <si>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</si>
  <si>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</si>
  <si>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</si>
  <si>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</si>
  <si>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</si>
  <si>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</si>
  <si>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</si>
  <si>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</si>
  <si>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</si>
  <si>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</si>
  <si>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</si>
  <si>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</si>
  <si>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</si>
  <si>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</si>
  <si>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</si>
  <si>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</si>
  <si>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</si>
  <si>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</si>
  <si>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</si>
  <si>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</si>
  <si>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</si>
  <si>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</si>
  <si>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</si>
  <si>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</si>
  <si>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</si>
  <si>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</si>
  <si>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</si>
  <si>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</si>
  <si>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</si>
  <si>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</si>
  <si>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</si>
  <si>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</si>
  <si>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</si>
  <si>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</si>
  <si>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</si>
  <si>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</si>
  <si>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</si>
  <si>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</si>
  <si>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</si>
  <si>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</si>
  <si>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</si>
  <si>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</si>
  <si>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</si>
  <si>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</si>
  <si>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</si>
  <si>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</si>
  <si>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</si>
  <si>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</si>
  <si>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</si>
  <si>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</si>
  <si>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</si>
  <si>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</si>
  <si>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</si>
  <si>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</si>
  <si>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</si>
  <si>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</si>
  <si>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</si>
  <si>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</si>
  <si>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</si>
  <si>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</si>
  <si>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</si>
  <si>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</si>
  <si>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</si>
  <si>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</si>
  <si>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</si>
  <si>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</si>
  <si>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</si>
  <si>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</si>
  <si>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</si>
  <si>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</si>
  <si>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</si>
  <si>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</si>
  <si>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</si>
  <si>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</si>
  <si>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</si>
  <si>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</si>
  <si>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</si>
  <si>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</si>
  <si>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</si>
  <si>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</si>
  <si>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</si>
  <si>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</si>
  <si>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77100</t>
  </si>
  <si>
    <t>Financial Assistance for Local Commissioners of the Revenue</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</si>
  <si>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</si>
  <si>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</si>
  <si>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</si>
  <si>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</si>
  <si>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</si>
  <si>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</si>
  <si>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</si>
  <si>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</si>
  <si>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</si>
  <si>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</si>
  <si>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</si>
  <si>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</si>
  <si>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</si>
  <si>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Criminal Justice Services</t>
  </si>
  <si>
    <t>72813</t>
  </si>
  <si>
    <t>Department of Juvenile Justice</t>
  </si>
  <si>
    <t>36003</t>
  </si>
  <si>
    <t>Financial Assistance for Community based Alternative Treatment Services</t>
  </si>
  <si>
    <t xml:space="preserve"> </t>
  </si>
  <si>
    <t>999992</t>
  </si>
  <si>
    <t>REIMBURSEMENT TO THE COMMONWEALTH</t>
  </si>
  <si>
    <t>Financial Assistance to Localities Operating Police Departments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</si>
</sst>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1"/>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8515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289</v>
      </c>
      <c r="G2" s="8"/>
      <c r="H2" s="8"/>
      <c r="I2" s="8"/>
      <c r="J2" s="8"/>
      <c r="K2" s="8"/>
    </row>
    <row r="3" spans="6:8" ht="12.75">
      <c r="F3"/>
      <c r="H3"/>
    </row>
    <row r="4" spans="1:8" ht="12.75">
      <c r="A4" s="4" t="str">
        <f ca="1">MID(CELL("filename"),SEARCH("[",CELL("filename"))+1,SEARCH("]",CELL("filename"))-SEARCH("[",CELL("filename"))-1)</f>
        <v>830CityofWilliamsburg2011StateReduction.xls</v>
      </c>
      <c r="B4" s="5" t="str">
        <f>LEFT(A4,3)</f>
        <v>830</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0">
        <v>2</v>
      </c>
      <c r="B6" s="40" t="s">
        <v>288</v>
      </c>
      <c r="C6" s="40" t="s">
        <v>289</v>
      </c>
      <c r="D6" s="40">
        <v>4</v>
      </c>
      <c r="E6" s="40">
        <v>132</v>
      </c>
      <c r="F6" s="41" t="s">
        <v>346</v>
      </c>
      <c r="G6" s="40" t="s">
        <v>347</v>
      </c>
      <c r="H6" s="41" t="s">
        <v>348</v>
      </c>
      <c r="I6" s="42">
        <v>31681</v>
      </c>
      <c r="J6" s="42">
        <v>1732.063936730914</v>
      </c>
      <c r="K6" s="43">
        <v>0</v>
      </c>
    </row>
    <row r="7" spans="1:11" ht="30" customHeight="1">
      <c r="A7" s="26">
        <v>2</v>
      </c>
      <c r="B7" s="26" t="s">
        <v>288</v>
      </c>
      <c r="C7" s="26" t="s">
        <v>289</v>
      </c>
      <c r="D7" s="26">
        <v>4</v>
      </c>
      <c r="E7" s="26">
        <v>132</v>
      </c>
      <c r="F7" s="27" t="s">
        <v>346</v>
      </c>
      <c r="G7" s="26" t="s">
        <v>349</v>
      </c>
      <c r="H7" s="27" t="s">
        <v>350</v>
      </c>
      <c r="I7" s="28">
        <v>6622</v>
      </c>
      <c r="J7" s="28">
        <v>362.03804769521525</v>
      </c>
      <c r="K7" s="29">
        <v>0</v>
      </c>
    </row>
    <row r="8" spans="1:11" s="10" customFormat="1" ht="30" customHeight="1">
      <c r="A8" s="26">
        <v>2</v>
      </c>
      <c r="B8" s="26" t="s">
        <v>288</v>
      </c>
      <c r="C8" s="26" t="s">
        <v>289</v>
      </c>
      <c r="D8" s="26">
        <v>4</v>
      </c>
      <c r="E8" s="26">
        <v>157</v>
      </c>
      <c r="F8" s="27" t="s">
        <v>351</v>
      </c>
      <c r="G8" s="26" t="s">
        <v>352</v>
      </c>
      <c r="H8" s="27" t="s">
        <v>353</v>
      </c>
      <c r="I8" s="28">
        <v>9866.2543</v>
      </c>
      <c r="J8" s="28">
        <v>539.4079499904142</v>
      </c>
      <c r="K8" s="29">
        <v>0</v>
      </c>
    </row>
    <row r="9" spans="1:11" ht="30" customHeight="1">
      <c r="A9" s="26">
        <v>2</v>
      </c>
      <c r="B9" s="26" t="s">
        <v>288</v>
      </c>
      <c r="C9" s="26" t="s">
        <v>289</v>
      </c>
      <c r="D9" s="26">
        <v>4</v>
      </c>
      <c r="E9" s="26">
        <v>157</v>
      </c>
      <c r="F9" s="27" t="s">
        <v>351</v>
      </c>
      <c r="G9" s="26" t="s">
        <v>354</v>
      </c>
      <c r="H9" s="27" t="s">
        <v>355</v>
      </c>
      <c r="I9" s="28">
        <v>18201.509</v>
      </c>
      <c r="J9" s="28">
        <v>995.1130751233597</v>
      </c>
      <c r="K9" s="29">
        <v>0</v>
      </c>
    </row>
    <row r="10" spans="1:11" ht="30" customHeight="1">
      <c r="A10" s="26">
        <v>2</v>
      </c>
      <c r="B10" s="26" t="s">
        <v>288</v>
      </c>
      <c r="C10" s="26" t="s">
        <v>289</v>
      </c>
      <c r="D10" s="26">
        <v>7</v>
      </c>
      <c r="E10" s="26">
        <v>202</v>
      </c>
      <c r="F10" s="27" t="s">
        <v>356</v>
      </c>
      <c r="G10" s="26" t="s">
        <v>357</v>
      </c>
      <c r="H10" s="27" t="s">
        <v>358</v>
      </c>
      <c r="I10" s="28">
        <v>49376</v>
      </c>
      <c r="J10" s="28">
        <v>2699.485146934302</v>
      </c>
      <c r="K10" s="29">
        <v>0</v>
      </c>
    </row>
    <row r="11" spans="1:11" ht="30" customHeight="1">
      <c r="A11" s="26">
        <v>2</v>
      </c>
      <c r="B11" s="26" t="s">
        <v>288</v>
      </c>
      <c r="C11" s="26" t="s">
        <v>289</v>
      </c>
      <c r="D11" s="26">
        <v>8</v>
      </c>
      <c r="E11" s="26">
        <v>162</v>
      </c>
      <c r="F11" s="27" t="s">
        <v>359</v>
      </c>
      <c r="G11" s="26" t="s">
        <v>360</v>
      </c>
      <c r="H11" s="27" t="s">
        <v>361</v>
      </c>
      <c r="I11" s="28">
        <v>6522.59</v>
      </c>
      <c r="J11" s="28">
        <v>356.60310321901756</v>
      </c>
      <c r="K11" s="29">
        <v>0</v>
      </c>
    </row>
    <row r="12" spans="1:11" ht="30" customHeight="1">
      <c r="A12" s="26">
        <v>2</v>
      </c>
      <c r="B12" s="26" t="s">
        <v>288</v>
      </c>
      <c r="C12" s="26" t="s">
        <v>289</v>
      </c>
      <c r="D12" s="26">
        <v>8</v>
      </c>
      <c r="E12" s="26">
        <v>162</v>
      </c>
      <c r="F12" s="27" t="s">
        <v>359</v>
      </c>
      <c r="G12" s="26" t="s">
        <v>362</v>
      </c>
      <c r="H12" s="27" t="s">
        <v>363</v>
      </c>
      <c r="I12" s="28">
        <v>25905.756</v>
      </c>
      <c r="J12" s="28">
        <v>1416.3197412124146</v>
      </c>
      <c r="K12" s="29">
        <v>0</v>
      </c>
    </row>
    <row r="13" spans="1:11" ht="30" customHeight="1">
      <c r="A13" s="26">
        <v>2</v>
      </c>
      <c r="B13" s="26" t="s">
        <v>288</v>
      </c>
      <c r="C13" s="26" t="s">
        <v>289</v>
      </c>
      <c r="D13" s="26">
        <v>9</v>
      </c>
      <c r="E13" s="26">
        <v>200</v>
      </c>
      <c r="F13" s="27" t="s">
        <v>364</v>
      </c>
      <c r="G13" s="26" t="s">
        <v>365</v>
      </c>
      <c r="H13" s="27" t="s">
        <v>366</v>
      </c>
      <c r="I13" s="28">
        <v>177656.259</v>
      </c>
      <c r="J13" s="28">
        <v>9712.82470087519</v>
      </c>
      <c r="K13" s="29">
        <v>0</v>
      </c>
    </row>
    <row r="14" spans="1:11" ht="30" customHeight="1">
      <c r="A14" s="26">
        <v>2</v>
      </c>
      <c r="B14" s="26" t="s">
        <v>288</v>
      </c>
      <c r="C14" s="26" t="s">
        <v>289</v>
      </c>
      <c r="D14" s="26">
        <v>11</v>
      </c>
      <c r="E14" s="26">
        <v>140</v>
      </c>
      <c r="F14" s="27" t="s">
        <v>367</v>
      </c>
      <c r="G14" s="26" t="s">
        <v>368</v>
      </c>
      <c r="H14" s="27" t="s">
        <v>375</v>
      </c>
      <c r="I14" s="28">
        <v>386867</v>
      </c>
      <c r="J14" s="28">
        <v>21150.796345168354</v>
      </c>
      <c r="K14" s="29">
        <v>0</v>
      </c>
    </row>
    <row r="15" spans="1:11" ht="30" customHeight="1">
      <c r="A15" s="26">
        <v>2</v>
      </c>
      <c r="B15" s="26" t="s">
        <v>288</v>
      </c>
      <c r="C15" s="26" t="s">
        <v>289</v>
      </c>
      <c r="D15" s="26">
        <v>11</v>
      </c>
      <c r="E15" s="26">
        <v>777</v>
      </c>
      <c r="F15" s="27" t="s">
        <v>369</v>
      </c>
      <c r="G15" s="26" t="s">
        <v>370</v>
      </c>
      <c r="H15" s="27" t="s">
        <v>371</v>
      </c>
      <c r="I15" s="28">
        <v>39137</v>
      </c>
      <c r="J15" s="28">
        <v>2139.698440448148</v>
      </c>
      <c r="K15" s="29">
        <v>0</v>
      </c>
    </row>
    <row r="16" spans="1:11" ht="30" customHeight="1">
      <c r="A16" s="26">
        <v>2</v>
      </c>
      <c r="B16" s="26" t="s">
        <v>288</v>
      </c>
      <c r="C16" s="26" t="s">
        <v>289</v>
      </c>
      <c r="D16" s="26">
        <v>999</v>
      </c>
      <c r="E16" s="26">
        <v>9999</v>
      </c>
      <c r="F16" s="27" t="s">
        <v>372</v>
      </c>
      <c r="G16" s="26" t="s">
        <v>373</v>
      </c>
      <c r="H16" s="27" t="s">
        <v>374</v>
      </c>
      <c r="I16" s="28">
        <v>0</v>
      </c>
      <c r="J16" s="28">
        <v>0</v>
      </c>
      <c r="K16" s="29">
        <v>0</v>
      </c>
    </row>
    <row r="17" spans="1:11" ht="31.5" customHeight="1">
      <c r="A17" s="26"/>
      <c r="B17" s="26"/>
      <c r="C17" s="26"/>
      <c r="D17" s="26"/>
      <c r="E17" s="26"/>
      <c r="F17" s="27"/>
      <c r="G17" s="26"/>
      <c r="H17" s="27"/>
      <c r="I17" s="27"/>
      <c r="J17" s="27"/>
      <c r="K17" s="27"/>
    </row>
    <row r="18" spans="8:11" ht="12.75">
      <c r="H18" s="9" t="s">
        <v>9</v>
      </c>
      <c r="I18" s="6">
        <f>SUM(I6:I17)</f>
        <v>751835.3683</v>
      </c>
      <c r="J18" s="6">
        <f>SUM(J6:J17)</f>
        <v>41104.35048739733</v>
      </c>
      <c r="K18" s="6">
        <f>SUM(K6:K17)</f>
        <v>0</v>
      </c>
    </row>
    <row r="19" ht="12.75">
      <c r="K19" s="6"/>
    </row>
    <row r="20" spans="10:11" ht="12.75">
      <c r="J20" s="30" t="s">
        <v>20</v>
      </c>
      <c r="K20" s="6">
        <f>ROUND(J18,0)-K18</f>
        <v>41104</v>
      </c>
    </row>
    <row r="21" ht="12.75">
      <c r="K21"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4" t="s">
        <v>337</v>
      </c>
      <c r="B13" s="45"/>
      <c r="C13" s="45"/>
    </row>
    <row r="14" ht="15.75">
      <c r="B14" s="39"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2010-07-27T17:26:05Z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