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75" windowWidth="11355" windowHeight="8445" activeTab="0"/>
  </bookViews>
  <sheets>
    <sheet name="ATLReductionElection" sheetId="1" r:id="rId1"/>
    <sheet name="Instructions" sheetId="2" r:id="rId2"/>
  </sheets>
  <definedNames>
    <definedName name="UPLOAD">'ATLReductionElection'!$A$5:$K$21</definedName>
  </definedNames>
  <calcPr fullCalcOnLoad="1"/>
</workbook>
</file>

<file path=xl/sharedStrings.xml><?xml version="1.0" encoding="utf-8"?>
<sst xmlns="http://schemas.openxmlformats.org/spreadsheetml/2006/main" count="117" uniqueCount="73">
  <si>
    <t>LocalType</t>
  </si>
  <si>
    <t>FIPS</t>
  </si>
  <si>
    <t>BillOrder</t>
  </si>
  <si>
    <t>AgyCode</t>
  </si>
  <si>
    <t>ServiceAreaCode</t>
  </si>
  <si>
    <t>LocalityDisplay</t>
  </si>
  <si>
    <t>Distributing Agency</t>
  </si>
  <si>
    <t>Distribution Title</t>
  </si>
  <si>
    <t>State Reductions In Aid To Localities</t>
  </si>
  <si>
    <t>TOTALS</t>
  </si>
  <si>
    <t>Amount Remaining To Elect:</t>
  </si>
  <si>
    <t>Instructions For Completing Reduction Elections Form</t>
  </si>
  <si>
    <t>Column Heading</t>
  </si>
  <si>
    <t>Description</t>
  </si>
  <si>
    <t>Instructions For Completing</t>
  </si>
  <si>
    <t>This is the agency where the funding for the specific aid to locality payment is budgeted in the state budget.</t>
  </si>
  <si>
    <t>Not Applicable.  No Entry is required or allowed in this column.</t>
  </si>
  <si>
    <t xml:space="preserve">This is the service area in the state budget where the payment is budgeted.  </t>
  </si>
  <si>
    <t>This is the original budgeted amount for the locality and distribution.</t>
  </si>
  <si>
    <t>This column is used by the locality to identify the reduction amount chosen for each distribution and/or the amount that the locality will pay the  Commonwealth as a reimbursement rather than making a specific reduction to a program.</t>
  </si>
  <si>
    <t xml:space="preserve">After the form has been completed, an Electronic Copy of the form should be transmitted via Email to: </t>
  </si>
  <si>
    <t>budget@dpb.virginia.gov</t>
  </si>
  <si>
    <t>In addition, a hard copy of the form along with a memo signed by the City or County Administrator, or other equivalent approval</t>
  </si>
  <si>
    <t>authority should be sent to:</t>
  </si>
  <si>
    <t>Aid to Locality Reductions</t>
  </si>
  <si>
    <t>Virginia Department of Planning and Budget</t>
  </si>
  <si>
    <t>1111 E. Broad St., Room 5040</t>
  </si>
  <si>
    <t>Richmond, VA 23219-1922</t>
  </si>
  <si>
    <t>Enter the amount in the applicable row corresponding to the distribution that the locality has chosen to reduce.  If the locality has chosen to make a reimbursement payment for all of or a part of the local reduction, this amount should be entered in the row labeled as "REIMBURSEMENT TO THE COMMONWEALTH" under the Distribution Title.  Reduction amounts should be entered as positive numbers.  Make sure the amount in the "Amount Remaining To Be Elected" row at the bottom of the sheet is Zero when you are done.</t>
  </si>
  <si>
    <t>Compensation Board</t>
  </si>
  <si>
    <t>30713</t>
  </si>
  <si>
    <t>35601</t>
  </si>
  <si>
    <t>Financial Assistance for Local Jail Per Diem</t>
  </si>
  <si>
    <t>77102</t>
  </si>
  <si>
    <t>77202</t>
  </si>
  <si>
    <t>Financial Assistance for Operations of Local Attorneys for the Commonwealth</t>
  </si>
  <si>
    <t>77402</t>
  </si>
  <si>
    <t>The Library of Virginia</t>
  </si>
  <si>
    <t>14301</t>
  </si>
  <si>
    <t>State Formula Aid for Local Public Libraries</t>
  </si>
  <si>
    <t>Department of Accounts Transfer Payments</t>
  </si>
  <si>
    <t>72808</t>
  </si>
  <si>
    <t>Distribution of Recordation Taxes</t>
  </si>
  <si>
    <t>Comprehensive Services for At-Risk Youth and Families</t>
  </si>
  <si>
    <t>45303</t>
  </si>
  <si>
    <t>Financial Assistance for Child and Youth Services</t>
  </si>
  <si>
    <t>Department of Criminal Justice Services</t>
  </si>
  <si>
    <t>Department of Juvenile Justice</t>
  </si>
  <si>
    <t>36003</t>
  </si>
  <si>
    <t/>
  </si>
  <si>
    <t>999992</t>
  </si>
  <si>
    <t>REIMBURSEMENT TO THE COMMONWEALTH</t>
  </si>
  <si>
    <t>State Board of Elections</t>
  </si>
  <si>
    <t>78001</t>
  </si>
  <si>
    <t>Financial Assistance for General Registrar Compensation</t>
  </si>
  <si>
    <t>78002</t>
  </si>
  <si>
    <t>Financial Assistance for Local Electoral Board Compensation and Expenses</t>
  </si>
  <si>
    <t>Financial Assistance for Local Court Services</t>
  </si>
  <si>
    <t>Financial Assistance for Operations of Local Commissioners of the Revenue</t>
  </si>
  <si>
    <t>Financial Assistance for Operations of Local Treasurers</t>
  </si>
  <si>
    <t>Financial Assistance for Community based Alternative Treatment Services</t>
  </si>
  <si>
    <t>72806</t>
  </si>
  <si>
    <t>Distribution of Rolling Stock Taxes</t>
  </si>
  <si>
    <t>72813</t>
  </si>
  <si>
    <t>Financial Assistance to Localities Operating Police Departments</t>
  </si>
  <si>
    <t>36001</t>
  </si>
  <si>
    <t>Financial Assistance for Juvenile Confinement in Local Facilities</t>
  </si>
  <si>
    <t>700</t>
  </si>
  <si>
    <t>City of Newport News</t>
  </si>
  <si>
    <t>FY 2013 Base</t>
  </si>
  <si>
    <t>FY 2013 Calculated Reduction</t>
  </si>
  <si>
    <t>FY 2013 Locality Elected Reduction</t>
  </si>
  <si>
    <t>This is the reduction calculation derived by using a specific percent of the "FY 2013 Base" for the specific distribution.</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</si>
</sst>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s>
  <fonts count="44">
    <font>
      <sz val="10"/>
      <name val="Arial"/>
      <family val="0"/>
    </font>
    <font>
      <b/>
      <sz val="10"/>
      <name val="Arial"/>
      <family val="2"/>
    </font>
    <font>
      <b/>
      <sz val="10"/>
      <color indexed="18"/>
      <name val="Arial"/>
      <family val="2"/>
    </font>
    <font>
      <sz val="8"/>
      <name val="Arial"/>
      <family val="0"/>
    </font>
    <font>
      <b/>
      <sz val="20"/>
      <name val="Arial"/>
      <family val="2"/>
    </font>
    <font>
      <b/>
      <sz val="18"/>
      <name val="Arial"/>
      <family val="2"/>
    </font>
    <font>
      <u val="single"/>
      <sz val="10"/>
      <color indexed="12"/>
      <name val="Arial"/>
      <family val="0"/>
    </font>
    <font>
      <b/>
      <sz val="16"/>
      <name val="Arial"/>
      <family val="2"/>
    </font>
    <font>
      <b/>
      <sz val="12"/>
      <name val="Arial"/>
      <family val="2"/>
    </font>
    <font>
      <b/>
      <u val="single"/>
      <sz val="12"/>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style="medium"/>
      <bottom style="medium"/>
    </border>
    <border>
      <left>
        <color indexed="63"/>
      </left>
      <right>
        <color indexed="63"/>
      </right>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53">
    <xf numFmtId="0" fontId="0" fillId="0" borderId="0" xfId="0" applyAlignment="1">
      <alignment/>
    </xf>
    <xf numFmtId="0" fontId="1" fillId="0" borderId="10" xfId="0" applyFont="1" applyBorder="1" applyAlignment="1">
      <alignment horizontal="center"/>
    </xf>
    <xf numFmtId="0" fontId="1" fillId="0" borderId="10" xfId="0" applyFont="1" applyBorder="1" applyAlignment="1">
      <alignment horizontal="center" wrapText="1"/>
    </xf>
    <xf numFmtId="0" fontId="1" fillId="0" borderId="10" xfId="0" applyFont="1" applyBorder="1" applyAlignment="1">
      <alignment/>
    </xf>
    <xf numFmtId="0" fontId="2" fillId="0" borderId="10" xfId="0" applyFont="1" applyBorder="1" applyAlignment="1">
      <alignment horizontal="center" wrapText="1"/>
    </xf>
    <xf numFmtId="43" fontId="1" fillId="0" borderId="0" xfId="42" applyFont="1" applyAlignment="1">
      <alignment horizontal="center"/>
    </xf>
    <xf numFmtId="43" fontId="0" fillId="0" borderId="0" xfId="42" applyFont="1" applyAlignment="1">
      <alignment/>
    </xf>
    <xf numFmtId="0" fontId="4" fillId="0" borderId="0" xfId="0" applyFont="1" applyAlignment="1">
      <alignment horizontal="centerContinuous"/>
    </xf>
    <xf numFmtId="0" fontId="0" fillId="0" borderId="0" xfId="0" applyAlignment="1">
      <alignment horizontal="centerContinuous"/>
    </xf>
    <xf numFmtId="0" fontId="1" fillId="0" borderId="0" xfId="0" applyFont="1" applyAlignment="1">
      <alignment/>
    </xf>
    <xf numFmtId="0" fontId="5" fillId="0" borderId="0" xfId="0" applyFont="1" applyAlignment="1">
      <alignment horizontal="centerContinuous"/>
    </xf>
    <xf numFmtId="164" fontId="0" fillId="0" borderId="0" xfId="0" applyNumberFormat="1" applyAlignment="1">
      <alignment/>
    </xf>
    <xf numFmtId="0" fontId="0" fillId="0" borderId="11" xfId="0" applyBorder="1" applyAlignment="1">
      <alignment/>
    </xf>
    <xf numFmtId="0" fontId="1" fillId="0" borderId="0" xfId="0" applyFont="1" applyAlignment="1">
      <alignment horizontal="right"/>
    </xf>
    <xf numFmtId="6" fontId="1" fillId="0" borderId="0" xfId="0" applyNumberFormat="1" applyFont="1" applyAlignment="1">
      <alignment horizontal="center"/>
    </xf>
    <xf numFmtId="164" fontId="0" fillId="0" borderId="0" xfId="0" applyNumberFormat="1" applyAlignment="1">
      <alignment horizontal="center"/>
    </xf>
    <xf numFmtId="164" fontId="1" fillId="0" borderId="0" xfId="0" applyNumberFormat="1" applyFont="1" applyAlignment="1">
      <alignment horizontal="center"/>
    </xf>
    <xf numFmtId="0" fontId="0" fillId="0" borderId="0" xfId="0" applyAlignment="1">
      <alignment vertical="top"/>
    </xf>
    <xf numFmtId="164" fontId="0" fillId="0" borderId="0" xfId="0" applyNumberFormat="1" applyAlignment="1">
      <alignment horizontal="center" vertical="top"/>
    </xf>
    <xf numFmtId="164" fontId="0" fillId="0" borderId="0" xfId="0" applyNumberFormat="1" applyAlignment="1" applyProtection="1">
      <alignment horizontal="center" vertical="top"/>
      <protection locked="0"/>
    </xf>
    <xf numFmtId="0" fontId="0" fillId="0" borderId="11" xfId="0" applyBorder="1" applyAlignment="1">
      <alignment vertical="top" wrapText="1"/>
    </xf>
    <xf numFmtId="0" fontId="0" fillId="0" borderId="11" xfId="0" applyBorder="1" applyAlignment="1">
      <alignment vertical="top"/>
    </xf>
    <xf numFmtId="164" fontId="0" fillId="0" borderId="11" xfId="0" applyNumberFormat="1" applyBorder="1" applyAlignment="1">
      <alignment horizontal="center" vertical="top"/>
    </xf>
    <xf numFmtId="164" fontId="0" fillId="0" borderId="11" xfId="0" applyNumberFormat="1" applyBorder="1" applyAlignment="1" applyProtection="1">
      <alignment horizontal="center" vertical="top"/>
      <protection locked="0"/>
    </xf>
    <xf numFmtId="0" fontId="7" fillId="0" borderId="0" xfId="0" applyFont="1" applyAlignment="1">
      <alignment horizontal="centerContinuous"/>
    </xf>
    <xf numFmtId="0" fontId="8" fillId="0" borderId="0" xfId="0" applyFont="1" applyAlignment="1">
      <alignment horizontal="centerContinuous"/>
    </xf>
    <xf numFmtId="0" fontId="1" fillId="0" borderId="12" xfId="0" applyFont="1" applyBorder="1" applyAlignment="1">
      <alignment/>
    </xf>
    <xf numFmtId="0" fontId="1" fillId="0" borderId="13" xfId="0" applyFont="1" applyBorder="1" applyAlignment="1">
      <alignment/>
    </xf>
    <xf numFmtId="0" fontId="1" fillId="0" borderId="14" xfId="0" applyFont="1" applyBorder="1" applyAlignment="1">
      <alignment/>
    </xf>
    <xf numFmtId="0" fontId="0" fillId="0" borderId="15" xfId="0" applyBorder="1" applyAlignment="1">
      <alignment vertical="top" wrapText="1"/>
    </xf>
    <xf numFmtId="0" fontId="0" fillId="0" borderId="16" xfId="0" applyBorder="1" applyAlignment="1">
      <alignment vertical="top" wrapText="1"/>
    </xf>
    <xf numFmtId="0" fontId="0" fillId="0" borderId="17" xfId="0" applyBorder="1" applyAlignment="1">
      <alignment vertical="top" wrapText="1"/>
    </xf>
    <xf numFmtId="0" fontId="0" fillId="0" borderId="18" xfId="0" applyBorder="1" applyAlignment="1">
      <alignmen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21" xfId="0" applyBorder="1" applyAlignment="1">
      <alignment vertical="top" wrapText="1"/>
    </xf>
    <xf numFmtId="0" fontId="0" fillId="0" borderId="22" xfId="0" applyBorder="1" applyAlignment="1">
      <alignment vertical="top" wrapText="1"/>
    </xf>
    <xf numFmtId="0" fontId="0" fillId="0" borderId="23" xfId="0" applyBorder="1" applyAlignment="1">
      <alignment vertical="top" wrapText="1"/>
    </xf>
    <xf numFmtId="0" fontId="9" fillId="0" borderId="0" xfId="52" applyFont="1" applyFill="1" applyBorder="1" applyAlignment="1" applyProtection="1">
      <alignment vertical="top" wrapText="1"/>
      <protection/>
    </xf>
    <xf numFmtId="0" fontId="1" fillId="0" borderId="0" xfId="0" applyFont="1" applyFill="1" applyBorder="1" applyAlignment="1">
      <alignment vertical="top" wrapText="1"/>
    </xf>
    <xf numFmtId="0" fontId="1" fillId="0" borderId="10" xfId="0" applyFont="1" applyBorder="1" applyAlignment="1">
      <alignment horizontal="left" wrapText="1"/>
    </xf>
    <xf numFmtId="0" fontId="0" fillId="0" borderId="24" xfId="0" applyBorder="1" applyAlignment="1">
      <alignment/>
    </xf>
    <xf numFmtId="0" fontId="0" fillId="0" borderId="24" xfId="0" applyBorder="1" applyAlignment="1">
      <alignment vertical="top" wrapText="1"/>
    </xf>
    <xf numFmtId="0" fontId="0" fillId="0" borderId="24" xfId="0" applyBorder="1" applyAlignment="1">
      <alignment vertical="top"/>
    </xf>
    <xf numFmtId="164" fontId="0" fillId="0" borderId="24" xfId="0" applyNumberFormat="1" applyBorder="1" applyAlignment="1">
      <alignment horizontal="center" vertical="top"/>
    </xf>
    <xf numFmtId="164" fontId="0" fillId="0" borderId="24" xfId="0" applyNumberFormat="1" applyBorder="1" applyAlignment="1" applyProtection="1">
      <alignment horizontal="center" vertical="top"/>
      <protection locked="0"/>
    </xf>
    <xf numFmtId="0" fontId="0" fillId="0" borderId="25" xfId="0" applyBorder="1" applyAlignment="1">
      <alignment/>
    </xf>
    <xf numFmtId="0" fontId="0" fillId="0" borderId="25" xfId="0" applyBorder="1" applyAlignment="1">
      <alignment vertical="top" wrapText="1"/>
    </xf>
    <xf numFmtId="0" fontId="0" fillId="0" borderId="25" xfId="0" applyBorder="1" applyAlignment="1">
      <alignment vertical="top"/>
    </xf>
    <xf numFmtId="164" fontId="0" fillId="0" borderId="25" xfId="0" applyNumberFormat="1" applyBorder="1" applyAlignment="1">
      <alignment horizontal="center" vertical="top"/>
    </xf>
    <xf numFmtId="164" fontId="0" fillId="0" borderId="25" xfId="0" applyNumberFormat="1" applyBorder="1" applyAlignment="1" applyProtection="1">
      <alignment horizontal="center" vertical="top"/>
      <protection locked="0"/>
    </xf>
    <xf numFmtId="0" fontId="0" fillId="0" borderId="0" xfId="0" applyFill="1" applyBorder="1" applyAlignment="1">
      <alignment vertical="top"/>
    </xf>
    <xf numFmtId="0" fontId="0" fillId="0" borderId="0" xfId="0"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budget@dpb.virginia.gov"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25"/>
  <sheetViews>
    <sheetView showGridLines="0" tabSelected="1" zoomScale="85" zoomScaleNormal="85" zoomScalePageLayoutView="0" workbookViewId="0" topLeftCell="A1">
      <pane ySplit="5" topLeftCell="A6" activePane="bottomLeft" state="frozen"/>
      <selection pane="topLeft" activeCell="A1" sqref="A1"/>
      <selection pane="bottomLeft" activeCell="F6" sqref="F6"/>
    </sheetView>
  </sheetViews>
  <sheetFormatPr defaultColWidth="9.140625" defaultRowHeight="12.75"/>
  <cols>
    <col min="1" max="1" width="44.140625" style="0" hidden="1" customWidth="1"/>
    <col min="2" max="2" width="5.57421875" style="0" hidden="1" customWidth="1"/>
    <col min="3" max="3" width="16.421875" style="0" hidden="1" customWidth="1"/>
    <col min="4" max="4" width="9.28125" style="0" hidden="1" customWidth="1"/>
    <col min="5" max="5" width="9.57421875" style="0" hidden="1" customWidth="1"/>
    <col min="6" max="6" width="22.00390625" style="0" bestFit="1" customWidth="1"/>
    <col min="7" max="7" width="17.57421875" style="0" hidden="1" customWidth="1"/>
    <col min="8" max="8" width="43.140625" style="0" bestFit="1" customWidth="1"/>
    <col min="9" max="9" width="12.8515625" style="0" bestFit="1" customWidth="1"/>
    <col min="10" max="10" width="27.7109375" style="0" bestFit="1" customWidth="1"/>
    <col min="11" max="11" width="18.00390625" style="0" bestFit="1" customWidth="1"/>
  </cols>
  <sheetData>
    <row r="1" spans="6:11" ht="26.25">
      <c r="F1" s="7" t="s">
        <v>8</v>
      </c>
      <c r="G1" s="8"/>
      <c r="H1" s="8"/>
      <c r="I1" s="8"/>
      <c r="J1" s="8"/>
      <c r="K1" s="8"/>
    </row>
    <row r="2" spans="6:11" ht="23.25">
      <c r="F2" s="10" t="str">
        <f>C6</f>
        <v>City of Newport News</v>
      </c>
      <c r="G2" s="8"/>
      <c r="H2" s="8"/>
      <c r="I2" s="8"/>
      <c r="J2" s="8"/>
      <c r="K2" s="8"/>
    </row>
    <row r="3" spans="1:2" ht="10.5" customHeight="1">
      <c r="A3" s="5" t="str">
        <f ca="1">MID(CELL("filename"),SEARCH("[",CELL("filename"))+1,SEARCH("]",CELL("filename"))-SEARCH("[",CELL("filename"))-1)</f>
        <v>700CityofNewportNews2013StateReduction.xls</v>
      </c>
      <c r="B3" s="6" t="str">
        <f>LEFT(A3,3)</f>
        <v>700</v>
      </c>
    </row>
    <row r="4" ht="10.5" customHeight="1"/>
    <row r="5" spans="1:11" ht="54" customHeight="1" thickBot="1">
      <c r="A5" s="1" t="s">
        <v>0</v>
      </c>
      <c r="B5" s="1" t="s">
        <v>1</v>
      </c>
      <c r="C5" s="1" t="s">
        <v>5</v>
      </c>
      <c r="D5" s="1" t="s">
        <v>2</v>
      </c>
      <c r="E5" s="1" t="s">
        <v>3</v>
      </c>
      <c r="F5" s="40" t="s">
        <v>6</v>
      </c>
      <c r="G5" s="3" t="s">
        <v>4</v>
      </c>
      <c r="H5" s="3" t="s">
        <v>7</v>
      </c>
      <c r="I5" s="1" t="s">
        <v>69</v>
      </c>
      <c r="J5" s="2" t="s">
        <v>70</v>
      </c>
      <c r="K5" s="4" t="s">
        <v>71</v>
      </c>
    </row>
    <row r="6" spans="1:11" ht="25.5">
      <c r="A6" s="12">
        <v>2</v>
      </c>
      <c r="B6" s="12" t="s">
        <v>67</v>
      </c>
      <c r="C6" s="12" t="s">
        <v>68</v>
      </c>
      <c r="D6" s="12">
        <v>4</v>
      </c>
      <c r="E6" s="12">
        <v>132</v>
      </c>
      <c r="F6" s="20" t="s">
        <v>52</v>
      </c>
      <c r="G6" s="21" t="s">
        <v>53</v>
      </c>
      <c r="H6" s="20" t="s">
        <v>54</v>
      </c>
      <c r="I6" s="22">
        <v>44827.2</v>
      </c>
      <c r="J6" s="22">
        <v>2084</v>
      </c>
      <c r="K6" s="23">
        <v>0</v>
      </c>
    </row>
    <row r="7" spans="1:11" ht="26.25" thickBot="1">
      <c r="A7" s="46">
        <v>2</v>
      </c>
      <c r="B7" s="46" t="s">
        <v>67</v>
      </c>
      <c r="C7" s="46" t="s">
        <v>68</v>
      </c>
      <c r="D7" s="46">
        <v>4</v>
      </c>
      <c r="E7" s="46">
        <v>132</v>
      </c>
      <c r="F7" s="47" t="s">
        <v>52</v>
      </c>
      <c r="G7" s="48" t="s">
        <v>55</v>
      </c>
      <c r="H7" s="47" t="s">
        <v>56</v>
      </c>
      <c r="I7" s="49">
        <v>11072.6945</v>
      </c>
      <c r="J7" s="49">
        <v>515</v>
      </c>
      <c r="K7" s="50">
        <v>0</v>
      </c>
    </row>
    <row r="8" spans="1:11" ht="13.5" thickBot="1">
      <c r="A8" s="12">
        <v>2</v>
      </c>
      <c r="B8" s="12" t="s">
        <v>67</v>
      </c>
      <c r="C8" s="12" t="s">
        <v>68</v>
      </c>
      <c r="D8" s="12">
        <v>4</v>
      </c>
      <c r="E8" s="12">
        <v>157</v>
      </c>
      <c r="F8" s="20" t="s">
        <v>29</v>
      </c>
      <c r="G8" s="21" t="s">
        <v>30</v>
      </c>
      <c r="H8" s="20" t="s">
        <v>57</v>
      </c>
      <c r="I8" s="22">
        <v>7121211</v>
      </c>
      <c r="J8" s="22">
        <v>330988</v>
      </c>
      <c r="K8" s="23">
        <v>0</v>
      </c>
    </row>
    <row r="9" spans="1:11" ht="13.5" thickBot="1">
      <c r="A9" s="12">
        <v>2</v>
      </c>
      <c r="B9" s="12" t="s">
        <v>67</v>
      </c>
      <c r="C9" s="12" t="s">
        <v>68</v>
      </c>
      <c r="D9" s="12">
        <v>4</v>
      </c>
      <c r="E9" s="12">
        <v>157</v>
      </c>
      <c r="F9" s="20" t="s">
        <v>29</v>
      </c>
      <c r="G9" s="21" t="s">
        <v>31</v>
      </c>
      <c r="H9" s="20" t="s">
        <v>32</v>
      </c>
      <c r="I9" s="22">
        <v>821034</v>
      </c>
      <c r="J9" s="22">
        <v>38161</v>
      </c>
      <c r="K9" s="23">
        <v>0</v>
      </c>
    </row>
    <row r="10" spans="1:11" ht="26.25" thickBot="1">
      <c r="A10" s="12">
        <v>2</v>
      </c>
      <c r="B10" s="12" t="s">
        <v>67</v>
      </c>
      <c r="C10" s="12" t="s">
        <v>68</v>
      </c>
      <c r="D10" s="12">
        <v>4</v>
      </c>
      <c r="E10" s="12">
        <v>157</v>
      </c>
      <c r="F10" s="20" t="s">
        <v>29</v>
      </c>
      <c r="G10" s="21" t="s">
        <v>33</v>
      </c>
      <c r="H10" s="20" t="s">
        <v>58</v>
      </c>
      <c r="I10" s="22">
        <v>274044</v>
      </c>
      <c r="J10" s="22">
        <v>12737</v>
      </c>
      <c r="K10" s="23">
        <v>0</v>
      </c>
    </row>
    <row r="11" spans="1:11" ht="26.25" thickBot="1">
      <c r="A11" s="12">
        <v>2</v>
      </c>
      <c r="B11" s="12" t="s">
        <v>67</v>
      </c>
      <c r="C11" s="12" t="s">
        <v>68</v>
      </c>
      <c r="D11" s="12">
        <v>4</v>
      </c>
      <c r="E11" s="12">
        <v>157</v>
      </c>
      <c r="F11" s="20" t="s">
        <v>29</v>
      </c>
      <c r="G11" s="21" t="s">
        <v>34</v>
      </c>
      <c r="H11" s="20" t="s">
        <v>35</v>
      </c>
      <c r="I11" s="22">
        <v>1558031</v>
      </c>
      <c r="J11" s="22">
        <v>72416</v>
      </c>
      <c r="K11" s="23">
        <v>0</v>
      </c>
    </row>
    <row r="12" spans="1:11" ht="26.25" thickBot="1">
      <c r="A12" s="12">
        <v>2</v>
      </c>
      <c r="B12" s="12" t="s">
        <v>67</v>
      </c>
      <c r="C12" s="12" t="s">
        <v>68</v>
      </c>
      <c r="D12" s="12">
        <v>4</v>
      </c>
      <c r="E12" s="12">
        <v>157</v>
      </c>
      <c r="F12" s="20" t="s">
        <v>29</v>
      </c>
      <c r="G12" s="21" t="s">
        <v>36</v>
      </c>
      <c r="H12" s="20" t="s">
        <v>59</v>
      </c>
      <c r="I12" s="22">
        <v>236240</v>
      </c>
      <c r="J12" s="22">
        <v>10980</v>
      </c>
      <c r="K12" s="23">
        <v>0</v>
      </c>
    </row>
    <row r="13" spans="1:11" ht="13.5" thickBot="1">
      <c r="A13" s="12">
        <v>2</v>
      </c>
      <c r="B13" s="12" t="s">
        <v>67</v>
      </c>
      <c r="C13" s="12" t="s">
        <v>68</v>
      </c>
      <c r="D13" s="12">
        <v>7</v>
      </c>
      <c r="E13" s="12">
        <v>202</v>
      </c>
      <c r="F13" s="20" t="s">
        <v>37</v>
      </c>
      <c r="G13" s="21" t="s">
        <v>38</v>
      </c>
      <c r="H13" s="20" t="s">
        <v>39</v>
      </c>
      <c r="I13" s="22">
        <v>166764</v>
      </c>
      <c r="J13" s="22">
        <v>7751</v>
      </c>
      <c r="K13" s="23">
        <v>0</v>
      </c>
    </row>
    <row r="14" spans="1:11" ht="26.25" thickBot="1">
      <c r="A14" s="12">
        <v>2</v>
      </c>
      <c r="B14" s="12" t="s">
        <v>67</v>
      </c>
      <c r="C14" s="12" t="s">
        <v>68</v>
      </c>
      <c r="D14" s="12">
        <v>8</v>
      </c>
      <c r="E14" s="12">
        <v>162</v>
      </c>
      <c r="F14" s="20" t="s">
        <v>40</v>
      </c>
      <c r="G14" s="21" t="s">
        <v>61</v>
      </c>
      <c r="H14" s="20" t="s">
        <v>62</v>
      </c>
      <c r="I14" s="22">
        <v>50399.9</v>
      </c>
      <c r="J14" s="22">
        <v>2343</v>
      </c>
      <c r="K14" s="23">
        <v>0</v>
      </c>
    </row>
    <row r="15" spans="1:11" ht="26.25" thickBot="1">
      <c r="A15" s="12">
        <v>2</v>
      </c>
      <c r="B15" s="12" t="s">
        <v>67</v>
      </c>
      <c r="C15" s="12" t="s">
        <v>68</v>
      </c>
      <c r="D15" s="12">
        <v>8</v>
      </c>
      <c r="E15" s="12">
        <v>162</v>
      </c>
      <c r="F15" s="20" t="s">
        <v>40</v>
      </c>
      <c r="G15" s="21" t="s">
        <v>41</v>
      </c>
      <c r="H15" s="20" t="s">
        <v>42</v>
      </c>
      <c r="I15" s="22">
        <v>536515.28</v>
      </c>
      <c r="J15" s="22">
        <v>24937</v>
      </c>
      <c r="K15" s="23">
        <v>0</v>
      </c>
    </row>
    <row r="16" spans="1:11" ht="39" thickBot="1">
      <c r="A16" s="12">
        <v>2</v>
      </c>
      <c r="B16" s="12" t="s">
        <v>67</v>
      </c>
      <c r="C16" s="12" t="s">
        <v>68</v>
      </c>
      <c r="D16" s="12">
        <v>9</v>
      </c>
      <c r="E16" s="12">
        <v>200</v>
      </c>
      <c r="F16" s="20" t="s">
        <v>43</v>
      </c>
      <c r="G16" s="21" t="s">
        <v>44</v>
      </c>
      <c r="H16" s="20" t="s">
        <v>45</v>
      </c>
      <c r="I16" s="22">
        <v>6338024</v>
      </c>
      <c r="J16" s="22">
        <v>294586</v>
      </c>
      <c r="K16" s="23">
        <v>0</v>
      </c>
    </row>
    <row r="17" spans="1:11" ht="26.25" thickBot="1">
      <c r="A17" s="41">
        <v>2</v>
      </c>
      <c r="B17" s="41" t="s">
        <v>67</v>
      </c>
      <c r="C17" s="41" t="s">
        <v>68</v>
      </c>
      <c r="D17" s="41">
        <v>11</v>
      </c>
      <c r="E17" s="41">
        <v>140</v>
      </c>
      <c r="F17" s="42" t="s">
        <v>46</v>
      </c>
      <c r="G17" s="43" t="s">
        <v>63</v>
      </c>
      <c r="H17" s="42" t="s">
        <v>64</v>
      </c>
      <c r="I17" s="44">
        <v>8742111.3887</v>
      </c>
      <c r="J17" s="44">
        <v>406327</v>
      </c>
      <c r="K17" s="45">
        <v>0</v>
      </c>
    </row>
    <row r="18" spans="1:11" ht="26.25" thickBot="1">
      <c r="A18" s="12">
        <v>2</v>
      </c>
      <c r="B18" s="12" t="s">
        <v>67</v>
      </c>
      <c r="C18" s="12" t="s">
        <v>68</v>
      </c>
      <c r="D18" s="12">
        <v>11</v>
      </c>
      <c r="E18" s="12">
        <v>777</v>
      </c>
      <c r="F18" s="20" t="s">
        <v>47</v>
      </c>
      <c r="G18" s="21" t="s">
        <v>65</v>
      </c>
      <c r="H18" s="20" t="s">
        <v>66</v>
      </c>
      <c r="I18" s="22">
        <v>2686536.92</v>
      </c>
      <c r="J18" s="22">
        <v>124868</v>
      </c>
      <c r="K18" s="23">
        <v>0</v>
      </c>
    </row>
    <row r="19" spans="1:11" ht="26.25" thickBot="1">
      <c r="A19" s="41">
        <v>2</v>
      </c>
      <c r="B19" s="41" t="s">
        <v>67</v>
      </c>
      <c r="C19" s="41" t="s">
        <v>68</v>
      </c>
      <c r="D19" s="41">
        <v>11</v>
      </c>
      <c r="E19" s="41">
        <v>777</v>
      </c>
      <c r="F19" s="42" t="s">
        <v>47</v>
      </c>
      <c r="G19" s="43" t="s">
        <v>48</v>
      </c>
      <c r="H19" s="42" t="s">
        <v>60</v>
      </c>
      <c r="I19" s="44">
        <v>339437</v>
      </c>
      <c r="J19" s="44">
        <v>15777</v>
      </c>
      <c r="K19" s="45">
        <v>0</v>
      </c>
    </row>
    <row r="20" spans="1:11" ht="13.5" thickBot="1">
      <c r="A20" s="41">
        <v>2</v>
      </c>
      <c r="B20" s="41" t="s">
        <v>67</v>
      </c>
      <c r="C20" s="41" t="s">
        <v>68</v>
      </c>
      <c r="D20" s="41">
        <v>999</v>
      </c>
      <c r="E20" s="41">
        <v>9999</v>
      </c>
      <c r="F20" s="42" t="s">
        <v>49</v>
      </c>
      <c r="G20" s="43" t="s">
        <v>50</v>
      </c>
      <c r="H20" s="42" t="s">
        <v>51</v>
      </c>
      <c r="I20" s="44">
        <v>0</v>
      </c>
      <c r="J20" s="44">
        <v>0</v>
      </c>
      <c r="K20" s="45">
        <v>0</v>
      </c>
    </row>
    <row r="21" spans="1:11" ht="12.75">
      <c r="A21" s="17"/>
      <c r="B21" s="17"/>
      <c r="C21" s="17"/>
      <c r="D21" s="17"/>
      <c r="E21" s="17"/>
      <c r="F21" s="17"/>
      <c r="G21" s="17"/>
      <c r="H21" s="17"/>
      <c r="I21" s="18"/>
      <c r="J21" s="18"/>
      <c r="K21" s="19"/>
    </row>
    <row r="22" spans="8:11" ht="12.75">
      <c r="H22" s="9" t="s">
        <v>9</v>
      </c>
      <c r="I22" s="16">
        <f>SUM(I6:I21)</f>
        <v>28926248.383200005</v>
      </c>
      <c r="J22" s="16">
        <f>SUM(J6:J21)</f>
        <v>1344470</v>
      </c>
      <c r="K22" s="16">
        <f>SUM(K6:K21)</f>
        <v>0</v>
      </c>
    </row>
    <row r="23" spans="9:11" ht="12.75">
      <c r="I23" s="11"/>
      <c r="J23" s="11"/>
      <c r="K23" s="15"/>
    </row>
    <row r="24" spans="9:11" ht="12.75">
      <c r="I24" s="11"/>
      <c r="J24" s="13" t="s">
        <v>10</v>
      </c>
      <c r="K24" s="14">
        <f>J22-K22</f>
        <v>1344470</v>
      </c>
    </row>
    <row r="25" spans="9:11" ht="17.25" customHeight="1">
      <c r="I25" s="11"/>
      <c r="J25" s="11"/>
      <c r="K25" s="11"/>
    </row>
  </sheetData>
  <sheetProtection/>
  <printOptions/>
  <pageMargins left="0.5" right="0.5" top="0.5" bottom="0.5" header="0.5" footer="0.5"/>
  <pageSetup horizontalDpi="300" verticalDpi="300" orientation="landscape" scale="95" r:id="rId1"/>
</worksheet>
</file>

<file path=xl/worksheets/sheet2.xml><?xml version="1.0" encoding="utf-8"?>
<worksheet xmlns="http://schemas.openxmlformats.org/spreadsheetml/2006/main" xmlns:r="http://schemas.openxmlformats.org/officeDocument/2006/relationships">
  <dimension ref="A1:C19"/>
  <sheetViews>
    <sheetView zoomScalePageLayoutView="0" workbookViewId="0" topLeftCell="A1">
      <selection activeCell="A9" sqref="A9"/>
    </sheetView>
  </sheetViews>
  <sheetFormatPr defaultColWidth="9.140625" defaultRowHeight="12.75"/>
  <cols>
    <col min="1" max="1" width="24.140625" style="0" customWidth="1"/>
    <col min="2" max="2" width="37.7109375" style="0" customWidth="1"/>
    <col min="3" max="3" width="42.8515625" style="0" customWidth="1"/>
  </cols>
  <sheetData>
    <row r="1" spans="1:3" ht="20.25">
      <c r="A1" s="24" t="s">
        <v>8</v>
      </c>
      <c r="B1" s="8"/>
      <c r="C1" s="8"/>
    </row>
    <row r="2" spans="1:3" ht="15.75">
      <c r="A2" s="25" t="s">
        <v>11</v>
      </c>
      <c r="B2" s="8"/>
      <c r="C2" s="8"/>
    </row>
    <row r="3" spans="1:3" ht="16.5" thickBot="1">
      <c r="A3" s="25"/>
      <c r="B3" s="8"/>
      <c r="C3" s="8"/>
    </row>
    <row r="4" spans="1:3" ht="13.5" thickBot="1">
      <c r="A4" s="26" t="s">
        <v>12</v>
      </c>
      <c r="B4" s="27" t="s">
        <v>13</v>
      </c>
      <c r="C4" s="28" t="s">
        <v>14</v>
      </c>
    </row>
    <row r="5" spans="1:3" ht="38.25">
      <c r="A5" s="29" t="s">
        <v>6</v>
      </c>
      <c r="B5" s="30" t="s">
        <v>15</v>
      </c>
      <c r="C5" s="31" t="s">
        <v>16</v>
      </c>
    </row>
    <row r="6" spans="1:3" ht="25.5">
      <c r="A6" s="32" t="s">
        <v>7</v>
      </c>
      <c r="B6" s="33" t="s">
        <v>17</v>
      </c>
      <c r="C6" s="34" t="s">
        <v>16</v>
      </c>
    </row>
    <row r="7" spans="1:3" ht="25.5">
      <c r="A7" s="32" t="s">
        <v>69</v>
      </c>
      <c r="B7" s="33" t="s">
        <v>18</v>
      </c>
      <c r="C7" s="34" t="s">
        <v>16</v>
      </c>
    </row>
    <row r="8" spans="1:3" ht="38.25">
      <c r="A8" s="32" t="s">
        <v>70</v>
      </c>
      <c r="B8" s="33" t="s">
        <v>72</v>
      </c>
      <c r="C8" s="34" t="s">
        <v>16</v>
      </c>
    </row>
    <row r="9" spans="1:3" ht="153.75" thickBot="1">
      <c r="A9" s="35" t="s">
        <v>71</v>
      </c>
      <c r="B9" s="36" t="s">
        <v>19</v>
      </c>
      <c r="C9" s="37" t="s">
        <v>28</v>
      </c>
    </row>
    <row r="11" spans="1:3" ht="12.75">
      <c r="A11" s="51" t="s">
        <v>20</v>
      </c>
      <c r="B11" s="52"/>
      <c r="C11" s="52"/>
    </row>
    <row r="12" ht="15.75">
      <c r="B12" s="38" t="s">
        <v>21</v>
      </c>
    </row>
    <row r="14" ht="12.75">
      <c r="A14" t="s">
        <v>22</v>
      </c>
    </row>
    <row r="15" ht="12.75">
      <c r="A15" t="s">
        <v>23</v>
      </c>
    </row>
    <row r="16" ht="12.75">
      <c r="B16" t="s">
        <v>24</v>
      </c>
    </row>
    <row r="17" ht="12.75">
      <c r="B17" t="s">
        <v>25</v>
      </c>
    </row>
    <row r="18" ht="12.75">
      <c r="B18" t="s">
        <v>26</v>
      </c>
    </row>
    <row r="19" spans="1:2" ht="12.75">
      <c r="A19" s="39"/>
      <c r="B19" t="s">
        <v>27</v>
      </c>
    </row>
  </sheetData>
  <sheetProtection/>
  <mergeCells count="1">
    <mergeCell ref="A11:C11"/>
  </mergeCells>
  <hyperlinks>
    <hyperlink ref="B12" r:id="rId1" display="budget@dpb.virginia.gov"/>
  </hyperlinks>
  <printOptions horizontalCentered="1"/>
  <pageMargins left="0.75" right="0.75" top="1" bottom="1" header="0.5" footer="0.5"/>
  <pageSetup horizontalDpi="600" verticalDpi="60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DPB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 Howe</dc:creator>
  <cp:keywords/>
  <dc:description/>
  <cp:lastModifiedBy>wxl35235</cp:lastModifiedBy>
  <cp:lastPrinted>2011-05-09T15:49:14Z</cp:lastPrinted>
  <dcterms:created xsi:type="dcterms:W3CDTF">2011-04-28T21:01:30Z</dcterms:created>
  <dcterms:modified xsi:type="dcterms:W3CDTF">2012-07-18T14:48:18Z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