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84" windowWidth="11364" windowHeight="8448" activeTab="0"/>
  </bookViews>
  <sheets>
    <sheet name="ATLReductionElection" sheetId="1" r:id="rId1"/>
    <sheet name="Instructions" sheetId="2" r:id="rId2"/>
  </sheets>
  <definedNames>
    <definedName name="_xlnm.Print_Area" localSheetId="0">'ATLReductionElection'!$G$1:$O$18</definedName>
    <definedName name="UPLOAD">'ATLReductionElection'!$E$4:$O$14</definedName>
  </definedNames>
  <calcPr fullCalcOnLoad="1"/>
</workbook>
</file>

<file path=xl/sharedStrings.xml><?xml version="1.0" encoding="utf-8"?>
<sst xmlns="http://schemas.openxmlformats.org/spreadsheetml/2006/main" count="82" uniqueCount="65">
  <si>
    <t>LocalType</t>
  </si>
  <si>
    <t>FIPS</t>
  </si>
  <si>
    <t>BillOrder</t>
  </si>
  <si>
    <t>ServiceAreaCode</t>
  </si>
  <si>
    <t>Distributing Agency</t>
  </si>
  <si>
    <t>State Reductions In Aid To Localities</t>
  </si>
  <si>
    <t>Instructions For Completing Reduction Elections Form</t>
  </si>
  <si>
    <t>Column Heading</t>
  </si>
  <si>
    <t>Description</t>
  </si>
  <si>
    <t>Instructions For Completing</t>
  </si>
  <si>
    <t>This is the agency where the funding for the specific aid to locality payment is budgeted in the state budget.</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</si>
  <si>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</si>
  <si>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</si>
  <si>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</si>
  <si>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</si>
  <si>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</si>
  <si>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</si>
  <si>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</si>
  <si>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</si>
  <si>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</si>
  <si>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</si>
  <si>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</si>
  <si>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
  </si>
  <si>
    <t>999992</t>
  </si>
  <si>
    <t>REIMBURSEMENT TO THE COMMONWEALTH</t>
  </si>
  <si>
    <t>LocalityTitle</t>
  </si>
  <si>
    <t>AgencyCode</t>
  </si>
  <si>
    <t>Agency</t>
  </si>
  <si>
    <t>ServiceAreaTitle</t>
  </si>
  <si>
    <t>Base</t>
  </si>
  <si>
    <t>CalculatedReduction</t>
  </si>
  <si>
    <t>Election</t>
  </si>
  <si>
    <t>TOTALS</t>
  </si>
  <si>
    <t>Amount Remaining to Elect:</t>
  </si>
  <si>
    <t>Department of Accounts Transfer Payments</t>
  </si>
  <si>
    <t>Compensation Board</t>
  </si>
  <si>
    <t>Department of Juvenile Justice</t>
  </si>
  <si>
    <t>36003</t>
  </si>
  <si>
    <t>Financial Assistance for Community based Alternative Treatment Services</t>
  </si>
  <si>
    <t>This is the reduction calculation derived by using a specific percent of the "FY 2015 Base" for the specific distribution.</t>
  </si>
  <si>
    <t>Not applicable.  No entry is required or allowed in this column.</t>
  </si>
  <si>
    <t>Service Area Title</t>
  </si>
  <si>
    <t>Calculated Reduction</t>
  </si>
  <si>
    <t>Locality Elected Reduction</t>
  </si>
  <si>
    <t xml:space="preserve">After the form has been completed, an Excel version of the form should be transmitted via e-mail to: </t>
  </si>
  <si>
    <t>State Board of Elections</t>
  </si>
  <si>
    <t>78001</t>
  </si>
  <si>
    <t>Financial Assistance for General Registrar Compensation</t>
  </si>
  <si>
    <t>78002</t>
  </si>
  <si>
    <t>Financial Assistance for Local Electoral Board Compensation and Expenses</t>
  </si>
  <si>
    <t>Comprehensive Services for At-Risk Youth and Families</t>
  </si>
  <si>
    <t>45303</t>
  </si>
  <si>
    <t>Financial Assistance for Child and Youth Services</t>
  </si>
  <si>
    <t>Department of Criminal Justice Services</t>
  </si>
  <si>
    <t>72808</t>
  </si>
  <si>
    <t>Distribution of Recordation Taxes</t>
  </si>
  <si>
    <t>77102</t>
  </si>
  <si>
    <t>Financial Assistance for Operations of Local Commissioners of the Revenue</t>
  </si>
  <si>
    <t>77402</t>
  </si>
  <si>
    <t>Financial Assistance for Operations of Local Treasurers</t>
  </si>
  <si>
    <t>City of Franklin</t>
  </si>
  <si>
    <t>72806</t>
  </si>
  <si>
    <t>Distribution of Rolling Stock Taxes</t>
  </si>
  <si>
    <t>72813</t>
  </si>
  <si>
    <t>Financial Assistance to Localities Operating Police Departments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</si>
</sst>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s>
  <fonts count="45">
    <font>
      <sz val="10"/>
      <name val="Arial"/>
      <family val="0"/>
    </font>
    <font>
      <b/>
      <sz val="10"/>
      <name val="Arial"/>
      <family val="2"/>
    </font>
    <font>
      <sz val="8"/>
      <name val="Arial"/>
      <family val="2"/>
    </font>
    <font>
      <u val="single"/>
      <sz val="10"/>
      <color indexed="12"/>
      <name val="Arial"/>
      <family val="2"/>
    </font>
    <font>
      <b/>
      <sz val="16"/>
      <name val="Arial"/>
      <family val="2"/>
    </font>
    <font>
      <b/>
      <sz val="12"/>
      <name val="Arial"/>
      <family val="2"/>
    </font>
    <font>
      <b/>
      <u val="single"/>
      <sz val="12"/>
      <color indexed="12"/>
      <name val="Arial"/>
      <family val="2"/>
    </font>
    <font>
      <b/>
      <sz val="20"/>
      <name val="Times New Roman"/>
      <family val="1"/>
    </font>
    <font>
      <b/>
      <sz val="16"/>
      <name val="Times New Roman"/>
      <family val="1"/>
    </font>
    <font>
      <sz val="12"/>
      <name val="Times New Roman"/>
      <family val="1"/>
    </font>
    <font>
      <b/>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5999634265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51">
    <xf numFmtId="0" fontId="0" fillId="0" borderId="0" xfId="0" applyAlignment="1">
      <alignment/>
    </xf>
    <xf numFmtId="0" fontId="0" fillId="0" borderId="0" xfId="0" applyAlignment="1">
      <alignment horizontal="centerContinuous"/>
    </xf>
    <xf numFmtId="164" fontId="0" fillId="0" borderId="0" xfId="0" applyNumberFormat="1" applyAlignment="1">
      <alignment/>
    </xf>
    <xf numFmtId="0" fontId="4" fillId="0" borderId="0" xfId="0" applyFont="1" applyAlignment="1">
      <alignment horizontal="centerContinuous"/>
    </xf>
    <xf numFmtId="0" fontId="5" fillId="0" borderId="0" xfId="0" applyFont="1" applyAlignment="1">
      <alignment horizontal="centerContinuous"/>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0" fillId="0" borderId="13" xfId="0" applyBorder="1" applyAlignment="1">
      <alignmen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6" fillId="0" borderId="0" xfId="52" applyFont="1" applyFill="1" applyBorder="1" applyAlignment="1" applyProtection="1">
      <alignment vertical="top" wrapText="1"/>
      <protection/>
    </xf>
    <xf numFmtId="0" fontId="1" fillId="0" borderId="0" xfId="0" applyFont="1" applyFill="1" applyBorder="1" applyAlignment="1">
      <alignment vertical="top" wrapText="1"/>
    </xf>
    <xf numFmtId="0" fontId="7" fillId="0" borderId="0" xfId="0" applyFont="1" applyAlignment="1">
      <alignment horizontal="left"/>
    </xf>
    <xf numFmtId="0" fontId="8" fillId="0" borderId="0" xfId="0" applyFont="1" applyAlignment="1">
      <alignment horizontal="left"/>
    </xf>
    <xf numFmtId="0" fontId="9" fillId="0" borderId="0" xfId="0" applyFont="1" applyAlignment="1">
      <alignment/>
    </xf>
    <xf numFmtId="0" fontId="9" fillId="0" borderId="0" xfId="0" applyFont="1" applyAlignment="1">
      <alignment horizontal="centerContinuous"/>
    </xf>
    <xf numFmtId="164" fontId="9" fillId="0" borderId="0" xfId="0" applyNumberFormat="1" applyFont="1" applyAlignment="1">
      <alignment horizontal="centerContinuous"/>
    </xf>
    <xf numFmtId="0" fontId="10" fillId="0" borderId="0" xfId="0" applyFont="1" applyAlignment="1">
      <alignment horizontal="centerContinuous"/>
    </xf>
    <xf numFmtId="164" fontId="10" fillId="0" borderId="0" xfId="0" applyNumberFormat="1" applyFont="1" applyAlignment="1">
      <alignment horizontal="centerContinuous"/>
    </xf>
    <xf numFmtId="43" fontId="10" fillId="0" borderId="0" xfId="42" applyFont="1" applyAlignment="1">
      <alignment horizontal="center"/>
    </xf>
    <xf numFmtId="43" fontId="9" fillId="0" borderId="0" xfId="42" applyFont="1" applyAlignment="1">
      <alignment/>
    </xf>
    <xf numFmtId="164" fontId="9" fillId="0" borderId="0" xfId="0" applyNumberFormat="1" applyFont="1" applyAlignment="1">
      <alignment/>
    </xf>
    <xf numFmtId="164" fontId="9" fillId="0" borderId="0" xfId="0" applyNumberFormat="1" applyFont="1" applyAlignment="1">
      <alignment wrapText="1"/>
    </xf>
    <xf numFmtId="0" fontId="9" fillId="0" borderId="0" xfId="0" applyFont="1" applyAlignment="1">
      <alignment wrapText="1"/>
    </xf>
    <xf numFmtId="165" fontId="9" fillId="0" borderId="0" xfId="0" applyNumberFormat="1" applyFont="1" applyAlignment="1">
      <alignment wrapText="1"/>
    </xf>
    <xf numFmtId="164" fontId="9" fillId="0" borderId="0" xfId="0" applyNumberFormat="1" applyFont="1" applyAlignment="1">
      <alignment horizontal="center" wrapText="1"/>
    </xf>
    <xf numFmtId="164" fontId="9" fillId="0" borderId="0" xfId="0" applyNumberFormat="1" applyFont="1" applyAlignment="1">
      <alignment wrapText="1"/>
    </xf>
    <xf numFmtId="165" fontId="9" fillId="0" borderId="0" xfId="0" applyNumberFormat="1" applyFont="1" applyAlignment="1">
      <alignment wrapText="1"/>
    </xf>
    <xf numFmtId="1" fontId="9" fillId="0" borderId="0" xfId="0" applyNumberFormat="1" applyFont="1" applyAlignment="1">
      <alignment wrapText="1"/>
    </xf>
    <xf numFmtId="1" fontId="9" fillId="0" borderId="0" xfId="0" applyNumberFormat="1" applyFont="1" applyAlignment="1">
      <alignment wrapText="1"/>
    </xf>
    <xf numFmtId="0" fontId="9" fillId="0" borderId="0" xfId="0" applyFont="1" applyAlignment="1">
      <alignment horizontal="left" wrapText="1"/>
    </xf>
    <xf numFmtId="0" fontId="10" fillId="0" borderId="0" xfId="0" applyFont="1" applyAlignment="1">
      <alignment horizontal="right" wrapText="1"/>
    </xf>
    <xf numFmtId="0" fontId="9" fillId="0" borderId="0" xfId="0" applyFont="1" applyAlignment="1">
      <alignment horizontal="right" wrapText="1"/>
    </xf>
    <xf numFmtId="0" fontId="0" fillId="0" borderId="0" xfId="0" applyAlignment="1">
      <alignment wrapText="1"/>
    </xf>
    <xf numFmtId="164" fontId="10" fillId="0" borderId="0" xfId="0" applyNumberFormat="1" applyFont="1" applyAlignment="1">
      <alignment horizontal="center" wrapText="1"/>
    </xf>
    <xf numFmtId="6" fontId="10" fillId="0" borderId="0" xfId="0" applyNumberFormat="1" applyFont="1" applyAlignment="1">
      <alignment horizontal="center" wrapText="1"/>
    </xf>
    <xf numFmtId="164" fontId="10" fillId="0" borderId="0" xfId="0" applyNumberFormat="1" applyFont="1" applyAlignment="1">
      <alignment horizontal="right" wrapText="1"/>
    </xf>
    <xf numFmtId="164" fontId="9" fillId="0" borderId="0" xfId="0" applyNumberFormat="1" applyFont="1" applyAlignment="1">
      <alignment horizontal="right" wrapText="1"/>
    </xf>
    <xf numFmtId="6" fontId="10" fillId="0" borderId="0" xfId="0" applyNumberFormat="1" applyFont="1" applyAlignment="1">
      <alignment horizontal="right" wrapText="1"/>
    </xf>
    <xf numFmtId="164" fontId="10" fillId="0" borderId="0" xfId="0" applyNumberFormat="1" applyFont="1" applyAlignment="1">
      <alignment wrapText="1"/>
    </xf>
    <xf numFmtId="0" fontId="10" fillId="0" borderId="0" xfId="0" applyFont="1" applyAlignment="1">
      <alignment wrapText="1"/>
    </xf>
    <xf numFmtId="164" fontId="10" fillId="33" borderId="0" xfId="0" applyNumberFormat="1" applyFont="1" applyFill="1" applyAlignment="1">
      <alignment wrapText="1"/>
    </xf>
    <xf numFmtId="164" fontId="10" fillId="33" borderId="0" xfId="0" applyNumberFormat="1" applyFont="1" applyFill="1" applyAlignment="1">
      <alignment horizontal="center" wrapText="1"/>
    </xf>
    <xf numFmtId="0" fontId="0" fillId="0" borderId="0" xfId="0" applyFill="1" applyBorder="1" applyAlignment="1">
      <alignment vertical="top"/>
    </xf>
    <xf numFmtId="0" fontId="0" fillId="0" borderId="0" xfId="0"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3">
    <dxf>
      <font>
        <color theme="1"/>
      </font>
      <fill>
        <patternFill>
          <bgColor rgb="FFFFFF00"/>
        </patternFill>
      </fill>
    </dxf>
    <dxf>
      <font>
        <color rgb="FF9C0006"/>
      </font>
      <fill>
        <patternFill>
          <bgColor rgb="FFFFC7CE"/>
        </patternFill>
      </fill>
    </dxf>
    <dxf>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E1:Q26"/>
  <sheetViews>
    <sheetView showGridLines="0" tabSelected="1" zoomScale="90" zoomScaleNormal="90" zoomScalePageLayoutView="0" workbookViewId="0" topLeftCell="G1">
      <pane ySplit="3" topLeftCell="A4" activePane="bottomLeft" state="frozen"/>
      <selection pane="topLeft" activeCell="A1" sqref="A1"/>
      <selection pane="bottomLeft" activeCell="G4" sqref="G4:O4"/>
    </sheetView>
  </sheetViews>
  <sheetFormatPr defaultColWidth="9.140625" defaultRowHeight="12.75"/>
  <cols>
    <col min="1" max="1" width="12.28125" style="0" customWidth="1"/>
    <col min="2" max="2" width="7.421875" style="0" customWidth="1"/>
    <col min="3" max="3" width="15.28125" style="0" customWidth="1"/>
    <col min="4" max="4" width="11.140625" style="0" customWidth="1"/>
    <col min="5" max="5" width="13.28125" style="0" hidden="1" customWidth="1"/>
    <col min="6" max="6" width="8.00390625" style="0" hidden="1" customWidth="1"/>
    <col min="7" max="7" width="15.8515625" style="0" customWidth="1"/>
    <col min="8" max="8" width="12.28125" style="0" hidden="1" customWidth="1"/>
    <col min="9" max="9" width="15.140625" style="0" hidden="1" customWidth="1"/>
    <col min="10" max="10" width="52.7109375" style="0" customWidth="1"/>
    <col min="11" max="11" width="19.7109375" style="0" hidden="1" customWidth="1"/>
    <col min="12" max="12" width="70.57421875" style="39" customWidth="1"/>
    <col min="13" max="13" width="12.28125" style="2" customWidth="1"/>
    <col min="14" max="14" width="26.57421875" style="2" customWidth="1"/>
    <col min="15" max="15" width="13.7109375" style="2" customWidth="1"/>
    <col min="16" max="16" width="12.57421875" style="0" customWidth="1"/>
    <col min="17" max="17" width="22.421875" style="0" customWidth="1"/>
  </cols>
  <sheetData>
    <row r="1" spans="7:17" s="20" customFormat="1" ht="24">
      <c r="G1" s="18" t="s">
        <v>5</v>
      </c>
      <c r="K1" s="21"/>
      <c r="L1" s="36"/>
      <c r="M1" s="22"/>
      <c r="N1" s="22"/>
      <c r="O1" s="22"/>
      <c r="P1" s="21"/>
      <c r="Q1" s="21"/>
    </row>
    <row r="2" spans="7:17" s="20" customFormat="1" ht="20.25">
      <c r="G2" s="19" t="str">
        <f>G14</f>
        <v>City of Franklin</v>
      </c>
      <c r="K2" s="23"/>
      <c r="L2" s="29"/>
      <c r="M2" s="24"/>
      <c r="N2" s="24"/>
      <c r="O2" s="22"/>
      <c r="P2" s="21"/>
      <c r="Q2" s="21"/>
    </row>
    <row r="3" spans="5:15" s="20" customFormat="1" ht="10.5" customHeight="1" hidden="1">
      <c r="E3" s="25" t="str">
        <f ca="1">MID(CELL("filename"),SEARCH("[",CELL("filename"))+1,SEARCH("]",CELL("filename"))-SEARCH("[",CELL("filename"))-1)</f>
        <v>620TemplateStateReduction.xls</v>
      </c>
      <c r="F3" s="26" t="str">
        <f>LEFT(E3,3)</f>
        <v>620</v>
      </c>
      <c r="L3" s="29"/>
      <c r="M3" s="27"/>
      <c r="N3" s="27"/>
      <c r="O3" s="27"/>
    </row>
    <row r="4" spans="5:15" s="46" customFormat="1" ht="15">
      <c r="E4" s="45" t="s">
        <v>0</v>
      </c>
      <c r="F4" s="45" t="s">
        <v>1</v>
      </c>
      <c r="G4" s="47" t="s">
        <v>25</v>
      </c>
      <c r="H4" s="47" t="s">
        <v>2</v>
      </c>
      <c r="I4" s="47" t="s">
        <v>26</v>
      </c>
      <c r="J4" s="47" t="s">
        <v>27</v>
      </c>
      <c r="K4" s="47" t="s">
        <v>3</v>
      </c>
      <c r="L4" s="47" t="s">
        <v>28</v>
      </c>
      <c r="M4" s="48" t="s">
        <v>29</v>
      </c>
      <c r="N4" s="48" t="s">
        <v>30</v>
      </c>
      <c r="O4" s="48" t="s">
        <v>31</v>
      </c>
    </row>
    <row r="5" spans="5:15" s="29" customFormat="1" ht="15">
      <c r="E5" s="34">
        <v>2</v>
      </c>
      <c r="F5" s="34">
        <v>620</v>
      </c>
      <c r="G5" s="29" t="s">
        <v>60</v>
      </c>
      <c r="H5" s="34">
        <v>4</v>
      </c>
      <c r="I5" s="34">
        <v>132</v>
      </c>
      <c r="J5" s="29" t="s">
        <v>45</v>
      </c>
      <c r="K5" s="29" t="s">
        <v>46</v>
      </c>
      <c r="L5" s="29" t="s">
        <v>47</v>
      </c>
      <c r="M5" s="30">
        <v>31303.05</v>
      </c>
      <c r="N5" s="30">
        <v>953</v>
      </c>
      <c r="O5" s="30">
        <v>0</v>
      </c>
    </row>
    <row r="6" spans="5:15" s="29" customFormat="1" ht="15">
      <c r="E6" s="35">
        <v>2</v>
      </c>
      <c r="F6" s="35">
        <v>620</v>
      </c>
      <c r="G6" s="32" t="s">
        <v>60</v>
      </c>
      <c r="H6" s="35">
        <v>4</v>
      </c>
      <c r="I6" s="35">
        <v>132</v>
      </c>
      <c r="J6" s="32" t="s">
        <v>45</v>
      </c>
      <c r="K6" s="32" t="s">
        <v>48</v>
      </c>
      <c r="L6" s="32" t="s">
        <v>49</v>
      </c>
      <c r="M6" s="33">
        <v>3354.29</v>
      </c>
      <c r="N6" s="33">
        <v>102</v>
      </c>
      <c r="O6" s="33">
        <v>0</v>
      </c>
    </row>
    <row r="7" spans="5:15" s="29" customFormat="1" ht="15">
      <c r="E7" s="35">
        <v>2</v>
      </c>
      <c r="F7" s="35">
        <v>620</v>
      </c>
      <c r="G7" s="32" t="s">
        <v>60</v>
      </c>
      <c r="H7" s="35">
        <v>4</v>
      </c>
      <c r="I7" s="35">
        <v>157</v>
      </c>
      <c r="J7" s="32" t="s">
        <v>35</v>
      </c>
      <c r="K7" s="32" t="s">
        <v>56</v>
      </c>
      <c r="L7" s="32" t="s">
        <v>57</v>
      </c>
      <c r="M7" s="33">
        <v>14719.9747</v>
      </c>
      <c r="N7" s="33">
        <v>448</v>
      </c>
      <c r="O7" s="33">
        <v>0</v>
      </c>
    </row>
    <row r="8" spans="5:15" s="29" customFormat="1" ht="15">
      <c r="E8" s="35">
        <v>2</v>
      </c>
      <c r="F8" s="35">
        <v>620</v>
      </c>
      <c r="G8" s="32" t="s">
        <v>60</v>
      </c>
      <c r="H8" s="35">
        <v>4</v>
      </c>
      <c r="I8" s="35">
        <v>157</v>
      </c>
      <c r="J8" s="32" t="s">
        <v>35</v>
      </c>
      <c r="K8" s="32" t="s">
        <v>58</v>
      </c>
      <c r="L8" s="32" t="s">
        <v>59</v>
      </c>
      <c r="M8" s="33">
        <v>9151.897</v>
      </c>
      <c r="N8" s="33">
        <v>278</v>
      </c>
      <c r="O8" s="33">
        <v>0</v>
      </c>
    </row>
    <row r="9" spans="5:17" s="29" customFormat="1" ht="15">
      <c r="E9" s="35">
        <v>2</v>
      </c>
      <c r="F9" s="35">
        <v>620</v>
      </c>
      <c r="G9" s="32" t="s">
        <v>60</v>
      </c>
      <c r="H9" s="35">
        <v>8</v>
      </c>
      <c r="I9" s="35">
        <v>162</v>
      </c>
      <c r="J9" s="32" t="s">
        <v>34</v>
      </c>
      <c r="K9" s="32" t="s">
        <v>61</v>
      </c>
      <c r="L9" s="32" t="s">
        <v>62</v>
      </c>
      <c r="M9" s="33">
        <v>6652.17</v>
      </c>
      <c r="N9" s="33">
        <v>202</v>
      </c>
      <c r="O9" s="33">
        <v>0</v>
      </c>
      <c r="P9" s="40"/>
      <c r="Q9" s="40"/>
    </row>
    <row r="10" spans="5:17" s="29" customFormat="1" ht="15">
      <c r="E10" s="35">
        <v>2</v>
      </c>
      <c r="F10" s="35">
        <v>620</v>
      </c>
      <c r="G10" s="32" t="s">
        <v>60</v>
      </c>
      <c r="H10" s="35">
        <v>8</v>
      </c>
      <c r="I10" s="35">
        <v>162</v>
      </c>
      <c r="J10" s="32" t="s">
        <v>34</v>
      </c>
      <c r="K10" s="32" t="s">
        <v>54</v>
      </c>
      <c r="L10" s="32" t="s">
        <v>55</v>
      </c>
      <c r="M10" s="33">
        <v>18420.1699</v>
      </c>
      <c r="N10" s="33">
        <v>561</v>
      </c>
      <c r="O10" s="33">
        <v>0</v>
      </c>
      <c r="P10" s="28"/>
      <c r="Q10" s="31"/>
    </row>
    <row r="11" spans="5:17" s="29" customFormat="1" ht="15">
      <c r="E11" s="35">
        <v>2</v>
      </c>
      <c r="F11" s="35">
        <v>620</v>
      </c>
      <c r="G11" s="32" t="s">
        <v>60</v>
      </c>
      <c r="H11" s="35">
        <v>9</v>
      </c>
      <c r="I11" s="35">
        <v>200</v>
      </c>
      <c r="J11" s="32" t="s">
        <v>50</v>
      </c>
      <c r="K11" s="32" t="s">
        <v>51</v>
      </c>
      <c r="L11" s="32" t="s">
        <v>52</v>
      </c>
      <c r="M11" s="33">
        <v>158877.8813</v>
      </c>
      <c r="N11" s="33">
        <v>4834</v>
      </c>
      <c r="O11" s="33">
        <v>0</v>
      </c>
      <c r="P11" s="37"/>
      <c r="Q11" s="41"/>
    </row>
    <row r="12" spans="5:17" s="29" customFormat="1" ht="15">
      <c r="E12" s="35">
        <v>2</v>
      </c>
      <c r="F12" s="35">
        <v>620</v>
      </c>
      <c r="G12" s="32" t="s">
        <v>60</v>
      </c>
      <c r="H12" s="35">
        <v>11</v>
      </c>
      <c r="I12" s="35">
        <v>140</v>
      </c>
      <c r="J12" s="32" t="s">
        <v>53</v>
      </c>
      <c r="K12" s="32" t="s">
        <v>63</v>
      </c>
      <c r="L12" s="32" t="s">
        <v>64</v>
      </c>
      <c r="M12" s="33">
        <v>404520.0434</v>
      </c>
      <c r="N12" s="33">
        <v>12309</v>
      </c>
      <c r="O12" s="33">
        <v>0</v>
      </c>
      <c r="P12" s="28"/>
      <c r="Q12" s="28"/>
    </row>
    <row r="13" spans="5:15" s="29" customFormat="1" ht="15">
      <c r="E13" s="35">
        <v>2</v>
      </c>
      <c r="F13" s="35">
        <v>620</v>
      </c>
      <c r="G13" s="32" t="s">
        <v>60</v>
      </c>
      <c r="H13" s="35">
        <v>11</v>
      </c>
      <c r="I13" s="35">
        <v>777</v>
      </c>
      <c r="J13" s="32" t="s">
        <v>36</v>
      </c>
      <c r="K13" s="32" t="s">
        <v>37</v>
      </c>
      <c r="L13" s="32" t="s">
        <v>38</v>
      </c>
      <c r="M13" s="33">
        <v>15520</v>
      </c>
      <c r="N13" s="33">
        <v>472</v>
      </c>
      <c r="O13" s="33">
        <v>0</v>
      </c>
    </row>
    <row r="14" spans="5:15" s="29" customFormat="1" ht="15">
      <c r="E14" s="35">
        <v>2</v>
      </c>
      <c r="F14" s="35">
        <v>620</v>
      </c>
      <c r="G14" s="32" t="s">
        <v>60</v>
      </c>
      <c r="H14" s="35">
        <v>999</v>
      </c>
      <c r="I14" s="35">
        <v>9999</v>
      </c>
      <c r="J14" s="32" t="s">
        <v>22</v>
      </c>
      <c r="K14" s="32" t="s">
        <v>23</v>
      </c>
      <c r="L14" s="32" t="s">
        <v>24</v>
      </c>
      <c r="M14" s="33">
        <v>0</v>
      </c>
      <c r="N14" s="33">
        <v>0</v>
      </c>
      <c r="O14" s="33">
        <v>0</v>
      </c>
    </row>
    <row r="15" spans="13:15" s="29" customFormat="1" ht="15">
      <c r="M15" s="28"/>
      <c r="N15" s="28"/>
      <c r="O15" s="28"/>
    </row>
    <row r="16" spans="12:15" s="29" customFormat="1" ht="15">
      <c r="L16" s="37" t="s">
        <v>32</v>
      </c>
      <c r="M16" s="42">
        <f>SUM(M5:M15)</f>
        <v>662519.4763</v>
      </c>
      <c r="N16" s="42">
        <f>SUM(N5:N15)</f>
        <v>20159</v>
      </c>
      <c r="O16" s="42">
        <f>SUM(O5:O15)</f>
        <v>0</v>
      </c>
    </row>
    <row r="17" spans="12:15" s="29" customFormat="1" ht="15">
      <c r="L17" s="38"/>
      <c r="M17" s="43"/>
      <c r="N17" s="43"/>
      <c r="O17" s="43"/>
    </row>
    <row r="18" spans="5:15" s="39" customFormat="1" ht="30.75">
      <c r="E18" s="29"/>
      <c r="F18" s="29"/>
      <c r="G18" s="29"/>
      <c r="H18" s="29"/>
      <c r="I18" s="29"/>
      <c r="J18" s="29"/>
      <c r="K18" s="29"/>
      <c r="L18" s="38"/>
      <c r="M18" s="43"/>
      <c r="N18" s="37" t="s">
        <v>33</v>
      </c>
      <c r="O18" s="44">
        <f>N16-O16</f>
        <v>20159</v>
      </c>
    </row>
    <row r="19" spans="5:15" s="39" customFormat="1" ht="15">
      <c r="E19" s="20"/>
      <c r="F19" s="20"/>
      <c r="G19" s="20"/>
      <c r="H19" s="20"/>
      <c r="I19" s="20"/>
      <c r="J19" s="20"/>
      <c r="K19" s="20"/>
      <c r="L19" s="29"/>
      <c r="M19" s="27"/>
      <c r="N19" s="27"/>
      <c r="O19" s="27"/>
    </row>
    <row r="20" spans="5:15" s="39" customFormat="1" ht="15">
      <c r="E20" s="20"/>
      <c r="F20" s="20"/>
      <c r="G20" s="20"/>
      <c r="H20" s="20"/>
      <c r="I20" s="20"/>
      <c r="J20" s="20"/>
      <c r="K20" s="20"/>
      <c r="L20" s="29"/>
      <c r="M20" s="27"/>
      <c r="N20" s="27"/>
      <c r="O20" s="27"/>
    </row>
    <row r="21" spans="5:15" s="39" customFormat="1" ht="12.75">
      <c r="E21"/>
      <c r="F21"/>
      <c r="G21"/>
      <c r="H21"/>
      <c r="I21"/>
      <c r="J21"/>
      <c r="K21"/>
      <c r="M21" s="2"/>
      <c r="N21" s="2"/>
      <c r="O21" s="2"/>
    </row>
    <row r="22" spans="5:15" s="39" customFormat="1" ht="12.75">
      <c r="E22"/>
      <c r="F22"/>
      <c r="G22"/>
      <c r="H22"/>
      <c r="I22"/>
      <c r="J22"/>
      <c r="K22"/>
      <c r="M22" s="2"/>
      <c r="N22" s="2"/>
      <c r="O22" s="2"/>
    </row>
    <row r="23" spans="5:15" s="39" customFormat="1" ht="12.75">
      <c r="E23"/>
      <c r="F23"/>
      <c r="G23"/>
      <c r="H23"/>
      <c r="I23"/>
      <c r="J23"/>
      <c r="K23"/>
      <c r="M23" s="2"/>
      <c r="N23" s="2"/>
      <c r="O23" s="2"/>
    </row>
    <row r="24" spans="5:15" s="39" customFormat="1" ht="12.75">
      <c r="E24"/>
      <c r="F24"/>
      <c r="G24"/>
      <c r="H24"/>
      <c r="I24"/>
      <c r="J24"/>
      <c r="K24"/>
      <c r="M24" s="2"/>
      <c r="N24" s="2"/>
      <c r="O24" s="2"/>
    </row>
    <row r="25" spans="5:15" s="39" customFormat="1" ht="12.75">
      <c r="E25"/>
      <c r="F25"/>
      <c r="G25"/>
      <c r="H25"/>
      <c r="I25"/>
      <c r="J25"/>
      <c r="K25"/>
      <c r="M25" s="2"/>
      <c r="N25" s="2"/>
      <c r="O25" s="2"/>
    </row>
    <row r="26" spans="5:15" s="39" customFormat="1" ht="12.75">
      <c r="E26"/>
      <c r="F26"/>
      <c r="G26"/>
      <c r="H26"/>
      <c r="I26"/>
      <c r="J26"/>
      <c r="K26"/>
      <c r="M26" s="2"/>
      <c r="N26" s="2"/>
      <c r="O26" s="2"/>
    </row>
  </sheetData>
  <sheetProtection/>
  <conditionalFormatting sqref="O18">
    <cfRule type="cellIs" priority="1" dxfId="1" operator="lessThan" stopIfTrue="1">
      <formula>0</formula>
    </cfRule>
    <cfRule type="cellIs" priority="2" dxfId="1" operator="lessThan" stopIfTrue="1">
      <formula>0</formula>
    </cfRule>
    <cfRule type="cellIs" priority="3" dxfId="0" operator="greaterThan" stopIfTrue="1">
      <formula>0</formula>
    </cfRule>
  </conditionalFormatting>
  <printOptions horizontalCentered="1"/>
  <pageMargins left="0.25" right="0.25" top="0.27" bottom="0.36" header="0.21" footer="0.21"/>
  <pageSetup horizontalDpi="300" verticalDpi="300" orientation="landscape" paperSize="5" r:id="rId1"/>
</worksheet>
</file>

<file path=xl/worksheets/sheet2.xml><?xml version="1.0" encoding="utf-8"?>
<worksheet xmlns="http://schemas.openxmlformats.org/spreadsheetml/2006/main" xmlns:r="http://schemas.openxmlformats.org/officeDocument/2006/relationships">
  <sheetPr codeName="Sheet2"/>
  <dimension ref="A1:C19"/>
  <sheetViews>
    <sheetView zoomScalePageLayoutView="0" workbookViewId="0" topLeftCell="A1">
      <selection activeCell="C17" sqref="C17"/>
    </sheetView>
  </sheetViews>
  <sheetFormatPr defaultColWidth="9.140625" defaultRowHeight="12.75"/>
  <cols>
    <col min="1" max="1" width="24.28125" style="0" customWidth="1"/>
    <col min="2" max="2" width="37.7109375" style="0" customWidth="1"/>
    <col min="3" max="3" width="42.7109375" style="0" customWidth="1"/>
  </cols>
  <sheetData>
    <row r="1" spans="1:3" ht="21">
      <c r="A1" s="3" t="s">
        <v>5</v>
      </c>
      <c r="B1" s="1"/>
      <c r="C1" s="1"/>
    </row>
    <row r="2" spans="1:3" ht="15">
      <c r="A2" s="4" t="s">
        <v>6</v>
      </c>
      <c r="B2" s="1"/>
      <c r="C2" s="1"/>
    </row>
    <row r="3" spans="1:3" ht="15.75" thickBot="1">
      <c r="A3" s="4"/>
      <c r="B3" s="1"/>
      <c r="C3" s="1"/>
    </row>
    <row r="4" spans="1:3" ht="13.5" thickBot="1">
      <c r="A4" s="5" t="s">
        <v>7</v>
      </c>
      <c r="B4" s="6" t="s">
        <v>8</v>
      </c>
      <c r="C4" s="7" t="s">
        <v>9</v>
      </c>
    </row>
    <row r="5" spans="1:3" ht="39">
      <c r="A5" s="8" t="s">
        <v>4</v>
      </c>
      <c r="B5" s="9" t="s">
        <v>10</v>
      </c>
      <c r="C5" s="10" t="s">
        <v>40</v>
      </c>
    </row>
    <row r="6" spans="1:3" ht="26.25">
      <c r="A6" s="11" t="s">
        <v>41</v>
      </c>
      <c r="B6" s="12" t="s">
        <v>11</v>
      </c>
      <c r="C6" s="10" t="s">
        <v>40</v>
      </c>
    </row>
    <row r="7" spans="1:3" ht="26.25">
      <c r="A7" s="11" t="s">
        <v>29</v>
      </c>
      <c r="B7" s="12" t="s">
        <v>12</v>
      </c>
      <c r="C7" s="10" t="s">
        <v>40</v>
      </c>
    </row>
    <row r="8" spans="1:3" ht="39">
      <c r="A8" s="11" t="s">
        <v>42</v>
      </c>
      <c r="B8" s="12" t="s">
        <v>39</v>
      </c>
      <c r="C8" s="10" t="s">
        <v>40</v>
      </c>
    </row>
    <row r="9" spans="1:3" ht="159" thickBot="1">
      <c r="A9" s="13" t="s">
        <v>43</v>
      </c>
      <c r="B9" s="14" t="s">
        <v>13</v>
      </c>
      <c r="C9" s="15" t="s">
        <v>21</v>
      </c>
    </row>
    <row r="11" spans="1:3" ht="12.75">
      <c r="A11" s="49" t="s">
        <v>44</v>
      </c>
      <c r="B11" s="50"/>
      <c r="C11" s="50"/>
    </row>
    <row r="12" ht="15">
      <c r="B12" s="16" t="s">
        <v>14</v>
      </c>
    </row>
    <row r="14" ht="12.75">
      <c r="A14" t="s">
        <v>15</v>
      </c>
    </row>
    <row r="15" ht="12.75">
      <c r="A15" t="s">
        <v>16</v>
      </c>
    </row>
    <row r="16" ht="12.75">
      <c r="B16" t="s">
        <v>17</v>
      </c>
    </row>
    <row r="17" ht="12.75">
      <c r="B17" t="s">
        <v>18</v>
      </c>
    </row>
    <row r="18" ht="12.75">
      <c r="B18" t="s">
        <v>19</v>
      </c>
    </row>
    <row r="19" spans="1:2" ht="12.75">
      <c r="A19" s="17"/>
      <c r="B19" t="s">
        <v>20</v>
      </c>
    </row>
  </sheetData>
  <sheetProtection/>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Corr, Cari (DPB)</cp:lastModifiedBy>
  <cp:lastPrinted>2014-11-05T19:56:15Z</cp:lastPrinted>
  <dcterms:created xsi:type="dcterms:W3CDTF">2011-04-28T21:01:30Z</dcterms:created>
  <dcterms:modified xsi:type="dcterms:W3CDTF">2014-11-14T18:47:27Z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