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<sst xmlns="http://schemas.openxmlformats.org/spreadsheetml/2006/main" count="54" uniqueCount="46">
  <si>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</si>
  <si>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</si>
  <si>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</si>
  <si>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</si>
  <si>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</si>
  <si>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</si>
  <si>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</si>
  <si>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</si>
  <si>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</si>
  <si>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</si>
  <si>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</si>
  <si>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</si>
  <si>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</si>
  <si>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</si>
  <si>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</si>
  <si>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</si>
  <si>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</si>
  <si>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</si>
  <si>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</si>
  <si>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</si>
  <si>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</si>
  <si>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</si>
  <si>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</si>
  <si>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</si>
  <si>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</si>
  <si>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</si>
  <si>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</si>
  <si>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</si>
  <si>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</si>
  <si>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</si>
  <si>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</si>
  <si>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</si>
  <si>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</si>
  <si>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</si>
  <si>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</si>
  <si>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</si>
  <si>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</si>
  <si>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</si>
  <si>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</si>
  <si>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</si>
  <si>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</si>
  <si>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</si>
  <si>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</si>
  <si>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Piedmont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</si>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</sst>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4.003906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Piedmont Regional Jail</v>
      </c>
      <c r="K2" s="24"/>
      <c r="M2" s="25"/>
      <c r="N2" s="25"/>
      <c r="O2" s="23"/>
      <c r="P2" s="21"/>
      <c r="Q2" s="21"/>
    </row>
    <row r="3" spans="5:15" s="20" customFormat="1" ht="10.5" customHeight="1" hidden="1">
      <c r="E3" s="26" t="str">
        <f ca="1">MID(CELL("filename"),SEARCH("[",CELL("filename"))+1,SEARCH("]",CELL("filename"))-SEARCH("[",CELL("filename"))-1)</f>
        <v>8430TemplateStateReduction.xls</v>
      </c>
      <c r="F3" s="27" t="str">
        <f>LEFT(E3,4)</f>
        <v>8430</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8430</v>
      </c>
      <c r="G6" s="30" t="s">
        <v>43</v>
      </c>
      <c r="H6" s="30">
        <v>4</v>
      </c>
      <c r="I6" s="30">
        <v>157</v>
      </c>
      <c r="J6" s="30" t="s">
        <v>34</v>
      </c>
      <c r="K6" s="30" t="s">
        <v>44</v>
      </c>
      <c r="L6" s="30" t="s">
        <v>45</v>
      </c>
      <c r="M6" s="39">
        <v>2751388.8394</v>
      </c>
      <c r="N6" s="39">
        <v>83721</v>
      </c>
      <c r="O6" s="30">
        <v>0</v>
      </c>
    </row>
    <row r="7" spans="5:15" s="30" customFormat="1" ht="15">
      <c r="E7" s="42">
        <v>5</v>
      </c>
      <c r="F7" s="42">
        <v>8430</v>
      </c>
      <c r="G7" s="42" t="s">
        <v>43</v>
      </c>
      <c r="H7" s="42">
        <v>4</v>
      </c>
      <c r="I7" s="42">
        <v>157</v>
      </c>
      <c r="J7" s="42" t="s">
        <v>34</v>
      </c>
      <c r="K7" s="42" t="s">
        <v>35</v>
      </c>
      <c r="L7" s="42" t="s">
        <v>36</v>
      </c>
      <c r="M7" s="40">
        <v>812629.6662</v>
      </c>
      <c r="N7" s="40">
        <v>24727</v>
      </c>
      <c r="O7" s="40">
        <v>0</v>
      </c>
    </row>
    <row r="8" spans="5:15" s="30" customFormat="1" ht="15">
      <c r="E8" s="43">
        <v>5</v>
      </c>
      <c r="F8" s="43">
        <v>8430</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3564018.5056</v>
      </c>
      <c r="N10" s="32">
        <f>SUM(N6:N9)</f>
        <v>108448</v>
      </c>
      <c r="O10" s="32">
        <f>SUM(O8:O9)</f>
        <v>0</v>
      </c>
      <c r="P10" s="33"/>
      <c r="Q10" s="33"/>
    </row>
    <row r="11" spans="12:17" s="20" customFormat="1" ht="15">
      <c r="L11" s="34"/>
      <c r="M11" s="35"/>
      <c r="N11" s="35"/>
      <c r="O11" s="35"/>
      <c r="P11" s="28"/>
      <c r="Q11" s="36"/>
    </row>
    <row r="12" spans="12:17" s="20" customFormat="1" ht="15">
      <c r="L12" s="34"/>
      <c r="M12" s="35"/>
      <c r="N12" s="31" t="s">
        <v>33</v>
      </c>
      <c r="O12" s="37">
        <f>N10-O10</f>
        <v>108448</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